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XEC\MPP\FJ_NAB\RARAI\Procurement\3. DRASA PHASE 1 - 3 Packages\DRASA Package 3 Docs\"/>
    </mc:Choice>
  </mc:AlternateContent>
  <bookViews>
    <workbookView xWindow="0" yWindow="0" windowWidth="28800" windowHeight="12430" firstSheet="10" activeTab="11"/>
  </bookViews>
  <sheets>
    <sheet name="Road No11 Drasa Seaside No1" sheetId="2" r:id="rId1"/>
    <sheet name="Road No28 Kishori Lal" sheetId="3" r:id="rId2"/>
    <sheet name="Road No29 Gaj Nand Singh" sheetId="4" r:id="rId3"/>
    <sheet name="Road No39 Sam Lal" sheetId="5" r:id="rId4"/>
    <sheet name="Road No41 Beni Mado" sheetId="6" r:id="rId5"/>
    <sheet name="Road No42 Kameli " sheetId="7" r:id="rId6"/>
    <sheet name="Road No43 Sushil Chand " sheetId="8" r:id="rId7"/>
    <sheet name="Road No80 Uday Singh" sheetId="9" r:id="rId8"/>
    <sheet name="Road No86 Ambika Prasad " sheetId="10" r:id="rId9"/>
    <sheet name="Road No243 Sushil Chand No1" sheetId="11" r:id="rId10"/>
    <sheet name="Road No280 Uday Singh No1" sheetId="12" r:id="rId11"/>
    <sheet name="Road No286 Ambika Prasad No1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3" l="1"/>
  <c r="H18" i="13"/>
  <c r="H21" i="13"/>
  <c r="H22" i="13"/>
  <c r="H23" i="13"/>
  <c r="H25" i="13"/>
  <c r="H26" i="13"/>
  <c r="H27" i="13"/>
  <c r="H29" i="13"/>
  <c r="H30" i="13"/>
  <c r="H31" i="13"/>
  <c r="H32" i="13"/>
  <c r="F33" i="13"/>
  <c r="H33" i="13"/>
  <c r="F36" i="13"/>
  <c r="H36" i="13"/>
  <c r="H37" i="13"/>
  <c r="H38" i="13"/>
  <c r="H41" i="13"/>
  <c r="H44" i="13"/>
  <c r="F45" i="13"/>
  <c r="H45" i="13"/>
  <c r="F46" i="13"/>
  <c r="H46" i="13"/>
  <c r="H47" i="13"/>
  <c r="H50" i="13"/>
  <c r="H51" i="13"/>
  <c r="H52" i="13"/>
  <c r="H54" i="13"/>
  <c r="H57" i="13"/>
  <c r="H58" i="13"/>
  <c r="H59" i="13"/>
  <c r="H60" i="13"/>
  <c r="H61" i="13"/>
  <c r="H62" i="13"/>
  <c r="H63" i="13"/>
  <c r="H64" i="13"/>
  <c r="H65" i="13"/>
  <c r="H67" i="13" l="1"/>
  <c r="H17" i="12"/>
  <c r="H18" i="12"/>
  <c r="H21" i="12"/>
  <c r="H22" i="12"/>
  <c r="H23" i="12"/>
  <c r="H25" i="12"/>
  <c r="H26" i="12"/>
  <c r="H27" i="12"/>
  <c r="H29" i="12"/>
  <c r="H30" i="12"/>
  <c r="H31" i="12"/>
  <c r="H32" i="12"/>
  <c r="F33" i="12"/>
  <c r="H33" i="12"/>
  <c r="F36" i="12"/>
  <c r="H36" i="12"/>
  <c r="H37" i="12"/>
  <c r="H38" i="12"/>
  <c r="H41" i="12"/>
  <c r="H44" i="12"/>
  <c r="F45" i="12"/>
  <c r="H45" i="12"/>
  <c r="F46" i="12"/>
  <c r="H46" i="12"/>
  <c r="H47" i="12"/>
  <c r="H50" i="12"/>
  <c r="H51" i="12"/>
  <c r="H52" i="12"/>
  <c r="H54" i="12"/>
  <c r="H57" i="12"/>
  <c r="H58" i="12"/>
  <c r="H59" i="12"/>
  <c r="H60" i="12"/>
  <c r="H61" i="12"/>
  <c r="H62" i="12"/>
  <c r="H63" i="12"/>
  <c r="H64" i="12"/>
  <c r="H65" i="12"/>
  <c r="H67" i="12" l="1"/>
  <c r="H17" i="11"/>
  <c r="H18" i="11"/>
  <c r="H21" i="11"/>
  <c r="H22" i="11"/>
  <c r="H23" i="11"/>
  <c r="H25" i="11"/>
  <c r="H26" i="11"/>
  <c r="H27" i="11"/>
  <c r="H29" i="11"/>
  <c r="H30" i="11"/>
  <c r="H31" i="11"/>
  <c r="H32" i="11"/>
  <c r="F33" i="11"/>
  <c r="H33" i="11"/>
  <c r="F36" i="11"/>
  <c r="H36" i="11" s="1"/>
  <c r="H37" i="11"/>
  <c r="H38" i="11"/>
  <c r="H41" i="11"/>
  <c r="H44" i="11"/>
  <c r="F45" i="11"/>
  <c r="H45" i="11"/>
  <c r="F46" i="11"/>
  <c r="H46" i="11" s="1"/>
  <c r="H47" i="11"/>
  <c r="H50" i="11"/>
  <c r="H51" i="11"/>
  <c r="H52" i="11"/>
  <c r="H54" i="11"/>
  <c r="H57" i="11"/>
  <c r="H58" i="11"/>
  <c r="H59" i="11"/>
  <c r="H60" i="11"/>
  <c r="H61" i="11"/>
  <c r="H62" i="11"/>
  <c r="H63" i="11"/>
  <c r="H64" i="11"/>
  <c r="H65" i="11"/>
  <c r="H67" i="11" l="1"/>
  <c r="H17" i="10"/>
  <c r="H18" i="10"/>
  <c r="H21" i="10"/>
  <c r="H22" i="10"/>
  <c r="H23" i="10"/>
  <c r="H25" i="10"/>
  <c r="H26" i="10"/>
  <c r="H27" i="10"/>
  <c r="H29" i="10"/>
  <c r="H30" i="10"/>
  <c r="H31" i="10"/>
  <c r="H32" i="10"/>
  <c r="F33" i="10"/>
  <c r="H33" i="10"/>
  <c r="F36" i="10"/>
  <c r="H36" i="10"/>
  <c r="H37" i="10"/>
  <c r="F38" i="10"/>
  <c r="H38" i="10" s="1"/>
  <c r="H41" i="10"/>
  <c r="H44" i="10"/>
  <c r="F45" i="10"/>
  <c r="H45" i="10" s="1"/>
  <c r="F46" i="10"/>
  <c r="H46" i="10"/>
  <c r="H47" i="10"/>
  <c r="H50" i="10"/>
  <c r="H51" i="10"/>
  <c r="H52" i="10"/>
  <c r="H54" i="10"/>
  <c r="H57" i="10"/>
  <c r="H58" i="10"/>
  <c r="H59" i="10"/>
  <c r="H60" i="10"/>
  <c r="H61" i="10"/>
  <c r="H62" i="10"/>
  <c r="H63" i="10"/>
  <c r="H64" i="10"/>
  <c r="H65" i="10"/>
  <c r="H67" i="10" l="1"/>
  <c r="H17" i="9"/>
  <c r="H18" i="9"/>
  <c r="H21" i="9"/>
  <c r="H22" i="9"/>
  <c r="H23" i="9"/>
  <c r="H25" i="9"/>
  <c r="H26" i="9"/>
  <c r="H27" i="9"/>
  <c r="H29" i="9"/>
  <c r="H30" i="9"/>
  <c r="H31" i="9"/>
  <c r="H32" i="9"/>
  <c r="F33" i="9"/>
  <c r="H33" i="9"/>
  <c r="F36" i="9"/>
  <c r="H36" i="9"/>
  <c r="H37" i="9"/>
  <c r="H38" i="9"/>
  <c r="H41" i="9"/>
  <c r="H44" i="9"/>
  <c r="F45" i="9"/>
  <c r="H45" i="9"/>
  <c r="F46" i="9"/>
  <c r="H46" i="9"/>
  <c r="H47" i="9"/>
  <c r="H50" i="9"/>
  <c r="H51" i="9"/>
  <c r="H52" i="9"/>
  <c r="H54" i="9"/>
  <c r="H57" i="9"/>
  <c r="H58" i="9"/>
  <c r="H59" i="9"/>
  <c r="H60" i="9"/>
  <c r="H61" i="9"/>
  <c r="H62" i="9"/>
  <c r="H63" i="9"/>
  <c r="H64" i="9"/>
  <c r="H65" i="9"/>
  <c r="H67" i="9" l="1"/>
  <c r="H17" i="8"/>
  <c r="H18" i="8"/>
  <c r="H21" i="8"/>
  <c r="H22" i="8"/>
  <c r="H23" i="8"/>
  <c r="H25" i="8"/>
  <c r="H26" i="8"/>
  <c r="H27" i="8"/>
  <c r="H29" i="8"/>
  <c r="H30" i="8"/>
  <c r="H31" i="8"/>
  <c r="H32" i="8"/>
  <c r="F33" i="8"/>
  <c r="H33" i="8"/>
  <c r="F36" i="8"/>
  <c r="H36" i="8"/>
  <c r="H37" i="8"/>
  <c r="H38" i="8"/>
  <c r="H41" i="8"/>
  <c r="H44" i="8"/>
  <c r="F45" i="8"/>
  <c r="H45" i="8"/>
  <c r="F46" i="8"/>
  <c r="H46" i="8"/>
  <c r="H47" i="8"/>
  <c r="H50" i="8"/>
  <c r="H51" i="8"/>
  <c r="H52" i="8"/>
  <c r="H54" i="8"/>
  <c r="H57" i="8"/>
  <c r="H58" i="8"/>
  <c r="H59" i="8"/>
  <c r="H60" i="8"/>
  <c r="H61" i="8"/>
  <c r="H62" i="8"/>
  <c r="H63" i="8"/>
  <c r="H64" i="8"/>
  <c r="H65" i="8"/>
  <c r="H67" i="8" l="1"/>
  <c r="H17" i="7"/>
  <c r="H18" i="7"/>
  <c r="H21" i="7"/>
  <c r="H22" i="7"/>
  <c r="H23" i="7"/>
  <c r="H25" i="7"/>
  <c r="H26" i="7"/>
  <c r="H27" i="7"/>
  <c r="H29" i="7"/>
  <c r="H30" i="7"/>
  <c r="H31" i="7"/>
  <c r="H32" i="7"/>
  <c r="F33" i="7"/>
  <c r="H33" i="7"/>
  <c r="F36" i="7"/>
  <c r="H36" i="7"/>
  <c r="H37" i="7"/>
  <c r="H38" i="7"/>
  <c r="H41" i="7"/>
  <c r="H44" i="7"/>
  <c r="F45" i="7"/>
  <c r="H45" i="7"/>
  <c r="F46" i="7"/>
  <c r="H46" i="7"/>
  <c r="H47" i="7"/>
  <c r="H50" i="7"/>
  <c r="H51" i="7"/>
  <c r="H52" i="7"/>
  <c r="H54" i="7"/>
  <c r="H57" i="7"/>
  <c r="H58" i="7"/>
  <c r="H59" i="7"/>
  <c r="H60" i="7"/>
  <c r="H61" i="7"/>
  <c r="H62" i="7"/>
  <c r="H63" i="7"/>
  <c r="H64" i="7"/>
  <c r="H65" i="7"/>
  <c r="H67" i="7" l="1"/>
  <c r="H17" i="6"/>
  <c r="H18" i="6"/>
  <c r="H21" i="6"/>
  <c r="H22" i="6"/>
  <c r="H23" i="6"/>
  <c r="H25" i="6"/>
  <c r="H26" i="6"/>
  <c r="H27" i="6"/>
  <c r="H29" i="6"/>
  <c r="H30" i="6"/>
  <c r="H31" i="6"/>
  <c r="H32" i="6"/>
  <c r="F33" i="6"/>
  <c r="H33" i="6"/>
  <c r="F36" i="6"/>
  <c r="H36" i="6"/>
  <c r="H37" i="6"/>
  <c r="H38" i="6"/>
  <c r="H41" i="6"/>
  <c r="H44" i="6"/>
  <c r="F45" i="6"/>
  <c r="H45" i="6"/>
  <c r="F46" i="6"/>
  <c r="H46" i="6"/>
  <c r="H47" i="6"/>
  <c r="H50" i="6"/>
  <c r="H51" i="6"/>
  <c r="H52" i="6"/>
  <c r="H54" i="6"/>
  <c r="H57" i="6"/>
  <c r="H58" i="6"/>
  <c r="H59" i="6"/>
  <c r="H60" i="6"/>
  <c r="H61" i="6"/>
  <c r="H62" i="6"/>
  <c r="H63" i="6"/>
  <c r="H64" i="6"/>
  <c r="H65" i="6"/>
  <c r="H67" i="6" l="1"/>
  <c r="H17" i="5"/>
  <c r="H18" i="5"/>
  <c r="H21" i="5"/>
  <c r="H22" i="5"/>
  <c r="H23" i="5"/>
  <c r="H25" i="5"/>
  <c r="H26" i="5"/>
  <c r="H27" i="5"/>
  <c r="H29" i="5"/>
  <c r="H30" i="5"/>
  <c r="H31" i="5"/>
  <c r="H32" i="5"/>
  <c r="F33" i="5"/>
  <c r="H33" i="5"/>
  <c r="F36" i="5"/>
  <c r="H36" i="5"/>
  <c r="H37" i="5"/>
  <c r="H38" i="5"/>
  <c r="H41" i="5"/>
  <c r="H44" i="5"/>
  <c r="F45" i="5"/>
  <c r="H45" i="5"/>
  <c r="F46" i="5"/>
  <c r="H46" i="5"/>
  <c r="H47" i="5"/>
  <c r="H50" i="5"/>
  <c r="H51" i="5"/>
  <c r="H52" i="5"/>
  <c r="H54" i="5"/>
  <c r="H57" i="5"/>
  <c r="H58" i="5"/>
  <c r="H59" i="5"/>
  <c r="H60" i="5"/>
  <c r="H61" i="5"/>
  <c r="H62" i="5"/>
  <c r="H63" i="5"/>
  <c r="H64" i="5"/>
  <c r="H65" i="5"/>
  <c r="H67" i="5" l="1"/>
  <c r="H17" i="4"/>
  <c r="H18" i="4"/>
  <c r="H21" i="4"/>
  <c r="H22" i="4"/>
  <c r="H23" i="4"/>
  <c r="H25" i="4"/>
  <c r="H26" i="4"/>
  <c r="H27" i="4"/>
  <c r="H29" i="4"/>
  <c r="H30" i="4"/>
  <c r="H31" i="4"/>
  <c r="H32" i="4"/>
  <c r="F33" i="4"/>
  <c r="H33" i="4"/>
  <c r="F36" i="4"/>
  <c r="H36" i="4"/>
  <c r="H37" i="4"/>
  <c r="H38" i="4"/>
  <c r="H41" i="4"/>
  <c r="H44" i="4"/>
  <c r="F45" i="4"/>
  <c r="H45" i="4"/>
  <c r="F46" i="4"/>
  <c r="H46" i="4"/>
  <c r="H47" i="4"/>
  <c r="H50" i="4"/>
  <c r="H51" i="4"/>
  <c r="H52" i="4"/>
  <c r="H54" i="4"/>
  <c r="H57" i="4"/>
  <c r="H58" i="4"/>
  <c r="H59" i="4"/>
  <c r="H60" i="4"/>
  <c r="H61" i="4"/>
  <c r="H62" i="4"/>
  <c r="H63" i="4"/>
  <c r="H64" i="4"/>
  <c r="H65" i="4"/>
  <c r="H67" i="4" l="1"/>
  <c r="H17" i="3"/>
  <c r="H18" i="3"/>
  <c r="H21" i="3"/>
  <c r="H22" i="3"/>
  <c r="H23" i="3"/>
  <c r="H25" i="3"/>
  <c r="H26" i="3"/>
  <c r="H27" i="3"/>
  <c r="H29" i="3"/>
  <c r="H30" i="3"/>
  <c r="H31" i="3"/>
  <c r="H32" i="3"/>
  <c r="F33" i="3"/>
  <c r="H33" i="3"/>
  <c r="F36" i="3"/>
  <c r="H36" i="3"/>
  <c r="H37" i="3"/>
  <c r="H38" i="3"/>
  <c r="H41" i="3"/>
  <c r="H44" i="3"/>
  <c r="F45" i="3"/>
  <c r="H45" i="3"/>
  <c r="F46" i="3"/>
  <c r="H46" i="3"/>
  <c r="H47" i="3"/>
  <c r="H50" i="3"/>
  <c r="H51" i="3"/>
  <c r="H52" i="3"/>
  <c r="H54" i="3"/>
  <c r="H57" i="3"/>
  <c r="H58" i="3"/>
  <c r="H59" i="3"/>
  <c r="H60" i="3"/>
  <c r="H61" i="3"/>
  <c r="H62" i="3"/>
  <c r="H63" i="3"/>
  <c r="H64" i="3"/>
  <c r="H65" i="3"/>
  <c r="H67" i="3" l="1"/>
  <c r="H17" i="2"/>
  <c r="H18" i="2"/>
  <c r="H21" i="2"/>
  <c r="H22" i="2"/>
  <c r="H23" i="2"/>
  <c r="H25" i="2"/>
  <c r="H26" i="2"/>
  <c r="H27" i="2"/>
  <c r="H29" i="2"/>
  <c r="H30" i="2"/>
  <c r="H31" i="2"/>
  <c r="H32" i="2"/>
  <c r="F33" i="2"/>
  <c r="H33" i="2" s="1"/>
  <c r="F36" i="2"/>
  <c r="H36" i="2"/>
  <c r="H37" i="2"/>
  <c r="H38" i="2"/>
  <c r="H41" i="2"/>
  <c r="H44" i="2"/>
  <c r="F45" i="2"/>
  <c r="H45" i="2" s="1"/>
  <c r="F46" i="2"/>
  <c r="H46" i="2"/>
  <c r="H47" i="2"/>
  <c r="H50" i="2"/>
  <c r="H51" i="2"/>
  <c r="H52" i="2"/>
  <c r="H54" i="2"/>
  <c r="H57" i="2"/>
  <c r="H58" i="2"/>
  <c r="H59" i="2"/>
  <c r="H60" i="2"/>
  <c r="H61" i="2"/>
  <c r="H62" i="2"/>
  <c r="H63" i="2"/>
  <c r="H64" i="2"/>
  <c r="H65" i="2"/>
  <c r="H67" i="2" l="1"/>
</calcChain>
</file>

<file path=xl/sharedStrings.xml><?xml version="1.0" encoding="utf-8"?>
<sst xmlns="http://schemas.openxmlformats.org/spreadsheetml/2006/main" count="1140" uniqueCount="99">
  <si>
    <t>CONTRACT NO:</t>
  </si>
  <si>
    <t>BILL OF QUANTITIES</t>
  </si>
  <si>
    <t>ITEM</t>
  </si>
  <si>
    <t>DESCRIPTION</t>
  </si>
  <si>
    <t>UNIT</t>
  </si>
  <si>
    <t>RATE</t>
  </si>
  <si>
    <t>AMOUNT</t>
  </si>
  <si>
    <t>PRELIMINARY &amp; GENERAL</t>
  </si>
  <si>
    <t>Establishment and Disestablishment</t>
  </si>
  <si>
    <t>LS</t>
  </si>
  <si>
    <t>Traffic Management</t>
  </si>
  <si>
    <t>DRAINAGE</t>
  </si>
  <si>
    <t>Supply and Construct 600mm dia RRJ Culvert</t>
  </si>
  <si>
    <t>m</t>
  </si>
  <si>
    <t>Supply and Construct 450mm dia RRJ Culvert</t>
  </si>
  <si>
    <t>Supply and Construct 900mm dia RRJ Culvert</t>
  </si>
  <si>
    <t>Supply and Construct 600mm dia Headwall</t>
  </si>
  <si>
    <t>No.</t>
  </si>
  <si>
    <t>Supply and Construct 450mm dia Headwall</t>
  </si>
  <si>
    <t>Supply and Construct 900mm dia Headwall</t>
  </si>
  <si>
    <t>Supply and install 110mm dia Subsoil Drains</t>
  </si>
  <si>
    <t>Rockfill and Lining of Channels</t>
  </si>
  <si>
    <t>Construct new water channel</t>
  </si>
  <si>
    <t>Clear Existing water channels</t>
  </si>
  <si>
    <t>EARTHWORKS</t>
  </si>
  <si>
    <t>Clear and Grub</t>
  </si>
  <si>
    <t>m2</t>
  </si>
  <si>
    <t>Cut to Waste ( Solid Measure)</t>
  </si>
  <si>
    <t>m3</t>
  </si>
  <si>
    <t>Cut to Fill ( Solid Measure)</t>
  </si>
  <si>
    <t>STRUCTURAL REPAIRS</t>
  </si>
  <si>
    <t>Structural Repairs</t>
  </si>
  <si>
    <t>PAVEMENT</t>
  </si>
  <si>
    <t>Grade and Shape exisitng surface</t>
  </si>
  <si>
    <t>Supply and Construct AP65, 150mm thick( solid measure)</t>
  </si>
  <si>
    <t>Supply and Construct Running Course AP20, 80mm thick( solid measure)</t>
  </si>
  <si>
    <t>MISCELLANEOUS</t>
  </si>
  <si>
    <t>Remove and Replace fences</t>
  </si>
  <si>
    <t>Supply and install culver marker post</t>
  </si>
  <si>
    <t>Geotextile Fabric</t>
  </si>
  <si>
    <t>CONTINGENCIES</t>
  </si>
  <si>
    <t>PS</t>
  </si>
  <si>
    <t>DAYWORKS</t>
  </si>
  <si>
    <t>Labourer</t>
  </si>
  <si>
    <t>Hr</t>
  </si>
  <si>
    <t>Supervisor</t>
  </si>
  <si>
    <t>Utility Truck &lt; 3.5m3</t>
  </si>
  <si>
    <t>Truck 3.5-9.0m3</t>
  </si>
  <si>
    <t>Excavator 6 -16Tons</t>
  </si>
  <si>
    <t>Loader 0.5-1.5m3</t>
  </si>
  <si>
    <t>Grader</t>
  </si>
  <si>
    <t>Roller 1.5 -4.5 tonne Static or Vibratory</t>
  </si>
  <si>
    <t>D6 Dozer</t>
  </si>
  <si>
    <t>Supply and Construct Running Course AP40, 50mm thick( solid measure)</t>
  </si>
  <si>
    <t>Supply and Construct 1050mm dia RRJ Culvert</t>
  </si>
  <si>
    <t>Supply and Construct 1050mm dia Headwall</t>
  </si>
  <si>
    <t>Supply and Install 400mm - 600mm Rocks for Rock Protection</t>
  </si>
  <si>
    <t>Annex V</t>
  </si>
  <si>
    <t xml:space="preserve">FINANCIAL PROPOSAL SUBMISSION FORM </t>
  </si>
  <si>
    <t>TOTAL VIP</t>
  </si>
  <si>
    <t>QTY</t>
  </si>
  <si>
    <t>Length -  3.1 Km</t>
  </si>
  <si>
    <t>ROAD NO: 11</t>
  </si>
  <si>
    <t>ROAD NAME: Drasa Seaside No. 1</t>
  </si>
  <si>
    <t>Length - 1.8 Km</t>
  </si>
  <si>
    <t>ROAD NO: 28</t>
  </si>
  <si>
    <t>ROAD NAME: Kishori Lal</t>
  </si>
  <si>
    <t>Length - 0.854 Km</t>
  </si>
  <si>
    <t>ROAD NO: 29</t>
  </si>
  <si>
    <t>ROAD NAME:Gaj Nand Singh</t>
  </si>
  <si>
    <t>Length - 0.587 Km</t>
  </si>
  <si>
    <t>ROAD NO: 39</t>
  </si>
  <si>
    <t>ROAD NAME: Sam Lal</t>
  </si>
  <si>
    <t>Length - 0.89 Km</t>
  </si>
  <si>
    <t>ROAD NO: 41</t>
  </si>
  <si>
    <t>ROAD NAME: Beni Mado</t>
  </si>
  <si>
    <t>Length - 0.243 Km</t>
  </si>
  <si>
    <t xml:space="preserve">ROAD NAME: Kameli </t>
  </si>
  <si>
    <t>ROAD NO: 42</t>
  </si>
  <si>
    <t>Length - 2.342 Km</t>
  </si>
  <si>
    <t>ROAD NO: 43</t>
  </si>
  <si>
    <t>ROAD NAME: Sushil Chand</t>
  </si>
  <si>
    <t>Length - 0.546 Km</t>
  </si>
  <si>
    <t>ROAD NO: 80</t>
  </si>
  <si>
    <t>ROAD NAME: Uday Singh</t>
  </si>
  <si>
    <t>Length - 0.749 Km</t>
  </si>
  <si>
    <t>ROAD NO: 86</t>
  </si>
  <si>
    <t>ROAD NAME: Ambika Prasad</t>
  </si>
  <si>
    <t>Length - 1.473 Km</t>
  </si>
  <si>
    <t>ROAD NO: 243</t>
  </si>
  <si>
    <t>ROAD NAME: Sushil Chand No.1</t>
  </si>
  <si>
    <t>Length - 0.226 Km</t>
  </si>
  <si>
    <t>ROAD NO: 286</t>
  </si>
  <si>
    <t>ROAD NAME: Uday Singh No. 1</t>
  </si>
  <si>
    <t>Length - 0.334 Km</t>
  </si>
  <si>
    <t>ROAD NAME: Ambika Prasad No. 1</t>
  </si>
  <si>
    <t>ROAD NO: 280</t>
  </si>
  <si>
    <t>Drasa Sector Cane Access Roads Rehabilitation Phase 1 – Package 3</t>
  </si>
  <si>
    <t>Request for Proposal (RFP) no: 16/118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</si>
</sst>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3" fillId="0" borderId="0" xfId="1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44" fontId="3" fillId="0" borderId="1" xfId="1" applyFont="1" applyBorder="1"/>
    <xf numFmtId="44" fontId="3" fillId="0" borderId="3" xfId="1" applyFont="1" applyBorder="1"/>
    <xf numFmtId="0" fontId="3" fillId="0" borderId="6" xfId="0" applyFont="1" applyBorder="1"/>
    <xf numFmtId="0" fontId="3" fillId="0" borderId="7" xfId="0" applyFont="1" applyBorder="1"/>
    <xf numFmtId="44" fontId="3" fillId="0" borderId="6" xfId="1" applyFont="1" applyBorder="1"/>
    <xf numFmtId="44" fontId="3" fillId="0" borderId="8" xfId="1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3" fillId="0" borderId="10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0" fontId="3" fillId="0" borderId="4" xfId="0" applyFont="1" applyBorder="1"/>
    <xf numFmtId="2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5" fillId="0" borderId="8" xfId="1" applyFont="1" applyBorder="1" applyAlignment="1">
      <alignment horizontal="center"/>
    </xf>
    <xf numFmtId="0" fontId="3" fillId="0" borderId="0" xfId="0" applyFont="1" applyBorder="1"/>
    <xf numFmtId="44" fontId="3" fillId="0" borderId="4" xfId="1" applyFont="1" applyBorder="1"/>
    <xf numFmtId="44" fontId="3" fillId="0" borderId="5" xfId="1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0" fontId="2" fillId="0" borderId="13" xfId="0" applyFont="1" applyBorder="1"/>
    <xf numFmtId="44" fontId="2" fillId="0" borderId="13" xfId="1" applyFont="1" applyBorder="1"/>
    <xf numFmtId="44" fontId="2" fillId="0" borderId="12" xfId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4" workbookViewId="0">
      <selection activeCell="D18" sqref="D18"/>
    </sheetView>
  </sheetViews>
  <sheetFormatPr defaultRowHeight="14" x14ac:dyDescent="0.3"/>
  <cols>
    <col min="1" max="3" width="8.7265625" style="2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7.0898437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63</v>
      </c>
    </row>
    <row r="9" spans="1:8" ht="15" x14ac:dyDescent="0.3">
      <c r="D9" s="1" t="s">
        <v>62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61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0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0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3100*2</f>
        <v>6200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(3100*4)/2</f>
        <v>6200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3100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3100*4*0.15</f>
        <v>1860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3100*4*0.05</f>
        <v>620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5" workbookViewId="0">
      <selection activeCell="G17" sqref="G17:G60"/>
    </sheetView>
  </sheetViews>
  <sheetFormatPr defaultRowHeight="14" x14ac:dyDescent="0.3"/>
  <cols>
    <col min="1" max="2" width="8.7265625" style="2"/>
    <col min="3" max="3" width="9.632812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90</v>
      </c>
    </row>
    <row r="9" spans="1:8" ht="15" x14ac:dyDescent="0.3">
      <c r="D9" s="1" t="s">
        <v>89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88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10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4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1473*2</f>
        <v>2946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1473*3.5</f>
        <v>5155.5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15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1473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1473*3.5*0.15</f>
        <v>773.32499999999993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1473*3.5*0.05</f>
        <v>257.77500000000003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4" workbookViewId="0">
      <selection activeCell="D81" sqref="D81"/>
    </sheetView>
  </sheetViews>
  <sheetFormatPr defaultRowHeight="14" x14ac:dyDescent="0.3"/>
  <cols>
    <col min="1" max="3" width="8.7265625" style="2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93</v>
      </c>
    </row>
    <row r="9" spans="1:8" ht="15" x14ac:dyDescent="0.3">
      <c r="D9" s="1" t="s">
        <v>96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91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226*2</f>
        <v>452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226*3.5</f>
        <v>791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10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226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226*3.5*0.15</f>
        <v>118.64999999999999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226*3.5*0.05</f>
        <v>39.550000000000004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B1" zoomScaleNormal="100" workbookViewId="0">
      <selection activeCell="D86" sqref="D86"/>
    </sheetView>
  </sheetViews>
  <sheetFormatPr defaultRowHeight="14" x14ac:dyDescent="0.3"/>
  <cols>
    <col min="1" max="3" width="8.7265625" style="2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95</v>
      </c>
    </row>
    <row r="9" spans="1:8" ht="15" x14ac:dyDescent="0.3">
      <c r="D9" s="1" t="s">
        <v>92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94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4.5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334*2</f>
        <v>668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334*4</f>
        <v>1336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334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334*4*0.15</f>
        <v>200.4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334*4*0.05</f>
        <v>66.8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1" workbookViewId="0">
      <selection activeCell="D49" sqref="D49"/>
    </sheetView>
  </sheetViews>
  <sheetFormatPr defaultRowHeight="14" x14ac:dyDescent="0.3"/>
  <cols>
    <col min="1" max="3" width="8.7265625" style="2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66</v>
      </c>
    </row>
    <row r="9" spans="1:8" ht="15" x14ac:dyDescent="0.3">
      <c r="D9" s="1" t="s">
        <v>65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64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9" t="s">
        <v>2</v>
      </c>
      <c r="D14" s="45" t="s">
        <v>3</v>
      </c>
      <c r="E14" s="49" t="s">
        <v>4</v>
      </c>
      <c r="F14" s="45" t="s">
        <v>60</v>
      </c>
      <c r="G14" s="50" t="s">
        <v>5</v>
      </c>
      <c r="H14" s="51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6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1800*2</f>
        <v>3600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(1800*3.5)</f>
        <v>6300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20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1800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1800*3.5*0.15</f>
        <v>945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1800*3.5*0.05</f>
        <v>315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70" workbookViewId="0">
      <selection activeCell="D22" sqref="D22"/>
    </sheetView>
  </sheetViews>
  <sheetFormatPr defaultRowHeight="14" x14ac:dyDescent="0.3"/>
  <cols>
    <col min="1" max="2" width="8.7265625" style="2"/>
    <col min="3" max="3" width="10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69</v>
      </c>
    </row>
    <row r="9" spans="1:8" ht="15" x14ac:dyDescent="0.3">
      <c r="D9" s="1" t="s">
        <v>68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67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11"/>
      <c r="D13" s="12"/>
      <c r="E13" s="11"/>
      <c r="F13" s="12"/>
      <c r="G13" s="13"/>
      <c r="H13" s="14"/>
    </row>
    <row r="14" spans="1:8" ht="15.5" thickBot="1" x14ac:dyDescent="0.35">
      <c r="C14" s="52" t="s">
        <v>2</v>
      </c>
      <c r="D14" s="16" t="s">
        <v>3</v>
      </c>
      <c r="E14" s="52" t="s">
        <v>4</v>
      </c>
      <c r="F14" s="53" t="s">
        <v>60</v>
      </c>
      <c r="G14" s="54" t="s">
        <v>5</v>
      </c>
      <c r="H14" s="55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/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2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0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4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28</v>
      </c>
      <c r="F30" s="25">
        <v>20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28</v>
      </c>
      <c r="F31" s="25">
        <v>15</v>
      </c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854*2</f>
        <v>1708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852*3.5</f>
        <v>2982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20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854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854*3.5*0.15</f>
        <v>448.34999999999997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854*3.5*0.05</f>
        <v>149.45000000000002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1" workbookViewId="0">
      <selection activeCell="D22" sqref="D22"/>
    </sheetView>
  </sheetViews>
  <sheetFormatPr defaultRowHeight="14" x14ac:dyDescent="0.3"/>
  <cols>
    <col min="1" max="2" width="8.7265625" style="2"/>
    <col min="3" max="3" width="10.3632812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72</v>
      </c>
    </row>
    <row r="9" spans="1:8" ht="15" x14ac:dyDescent="0.3">
      <c r="D9" s="1" t="s">
        <v>71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70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587*2</f>
        <v>1174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587*3.2</f>
        <v>1878.4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30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587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587*3.2*0.15</f>
        <v>281.76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587*3.2*0.05</f>
        <v>93.920000000000016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56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4" workbookViewId="0">
      <selection activeCell="D81" sqref="D81"/>
    </sheetView>
  </sheetViews>
  <sheetFormatPr defaultRowHeight="14" x14ac:dyDescent="0.3"/>
  <cols>
    <col min="1" max="2" width="8.7265625" style="2"/>
    <col min="3" max="3" width="9.8164062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75</v>
      </c>
    </row>
    <row r="9" spans="1:8" ht="15" x14ac:dyDescent="0.3">
      <c r="D9" s="1" t="s">
        <v>74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73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10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4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890*2</f>
        <v>1780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(890*3.5)/2</f>
        <v>1557.5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5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890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890*3.5*0.15</f>
        <v>467.25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890*3.5*0.05</f>
        <v>155.75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7" workbookViewId="0">
      <selection activeCell="G17" sqref="G17:G63"/>
    </sheetView>
  </sheetViews>
  <sheetFormatPr defaultRowHeight="14" x14ac:dyDescent="0.3"/>
  <cols>
    <col min="1" max="2" width="8.7265625" style="2"/>
    <col min="3" max="3" width="9.0898437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77</v>
      </c>
    </row>
    <row r="9" spans="1:8" ht="15" x14ac:dyDescent="0.3">
      <c r="D9" s="1" t="s">
        <v>78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76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1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55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243*2</f>
        <v>486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243*3.5</f>
        <v>850.5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243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243*3.5*0.15</f>
        <v>127.57499999999999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243*3.5*0.05</f>
        <v>42.525000000000006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61" workbookViewId="0">
      <selection activeCell="D75" sqref="D75"/>
    </sheetView>
  </sheetViews>
  <sheetFormatPr defaultRowHeight="14" x14ac:dyDescent="0.3"/>
  <cols>
    <col min="1" max="2" width="8.7265625" style="2"/>
    <col min="3" max="3" width="9.5429687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81</v>
      </c>
    </row>
    <row r="9" spans="1:8" ht="15" x14ac:dyDescent="0.3">
      <c r="D9" s="1" t="s">
        <v>80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79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10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4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2342*2</f>
        <v>4684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2342*3.5</f>
        <v>8197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2342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2342*3.5*0.15</f>
        <v>1229.55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2342*3.5*0.05</f>
        <v>409.85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56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2" workbookViewId="0">
      <selection activeCell="D71" sqref="D71"/>
    </sheetView>
  </sheetViews>
  <sheetFormatPr defaultRowHeight="14" x14ac:dyDescent="0.3"/>
  <cols>
    <col min="1" max="2" width="8.7265625" style="2"/>
    <col min="3" max="3" width="9.45312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84</v>
      </c>
    </row>
    <row r="9" spans="1:8" ht="15" x14ac:dyDescent="0.3">
      <c r="D9" s="1" t="s">
        <v>83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82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546*2</f>
        <v>1092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546*3.5</f>
        <v>1911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15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25">
        <v>0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546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546*3.5*0.15</f>
        <v>286.64999999999998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546*3.5*0.05</f>
        <v>95.550000000000011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58" workbookViewId="0">
      <selection activeCell="D41" sqref="D41"/>
    </sheetView>
  </sheetViews>
  <sheetFormatPr defaultRowHeight="14" x14ac:dyDescent="0.3"/>
  <cols>
    <col min="1" max="2" width="8.7265625" style="2"/>
    <col min="3" max="3" width="10.90625" style="2" customWidth="1"/>
    <col min="4" max="4" width="65.36328125" style="2" customWidth="1"/>
    <col min="5" max="5" width="9.6328125" style="2" customWidth="1"/>
    <col min="6" max="6" width="13.36328125" style="2" customWidth="1"/>
    <col min="7" max="7" width="15.08984375" style="4" customWidth="1"/>
    <col min="8" max="8" width="15.6328125" style="4" customWidth="1"/>
    <col min="9" max="16384" width="8.7265625" style="2"/>
  </cols>
  <sheetData>
    <row r="1" spans="1:8" ht="20" x14ac:dyDescent="0.4">
      <c r="A1" s="58" t="s">
        <v>57</v>
      </c>
      <c r="B1" s="58"/>
      <c r="C1" s="58"/>
      <c r="D1" s="58"/>
      <c r="E1" s="58"/>
      <c r="F1" s="58"/>
      <c r="G1" s="58"/>
      <c r="H1" s="58"/>
    </row>
    <row r="2" spans="1:8" ht="20" x14ac:dyDescent="0.4">
      <c r="A2" s="58" t="s">
        <v>58</v>
      </c>
      <c r="B2" s="58"/>
      <c r="C2" s="58"/>
      <c r="D2" s="58"/>
      <c r="E2" s="58"/>
      <c r="F2" s="58"/>
      <c r="G2" s="58"/>
      <c r="H2" s="58"/>
    </row>
    <row r="3" spans="1:8" ht="20" x14ac:dyDescent="0.4">
      <c r="A3" s="58" t="s">
        <v>98</v>
      </c>
      <c r="B3" s="58"/>
      <c r="C3" s="58"/>
      <c r="D3" s="58"/>
      <c r="E3" s="58"/>
      <c r="F3" s="58"/>
      <c r="G3" s="58"/>
      <c r="H3" s="58"/>
    </row>
    <row r="4" spans="1:8" ht="20" x14ac:dyDescent="0.4">
      <c r="A4" s="58" t="s">
        <v>97</v>
      </c>
      <c r="B4" s="58"/>
      <c r="C4" s="58"/>
      <c r="D4" s="58"/>
      <c r="E4" s="58"/>
      <c r="F4" s="58"/>
      <c r="G4" s="58"/>
      <c r="H4" s="58"/>
    </row>
    <row r="8" spans="1:8" ht="18" x14ac:dyDescent="0.4">
      <c r="D8" s="3" t="s">
        <v>87</v>
      </c>
    </row>
    <row r="9" spans="1:8" ht="15" x14ac:dyDescent="0.3">
      <c r="D9" s="1" t="s">
        <v>86</v>
      </c>
    </row>
    <row r="10" spans="1:8" ht="15" x14ac:dyDescent="0.3">
      <c r="C10" s="1"/>
      <c r="D10" s="1" t="s">
        <v>0</v>
      </c>
    </row>
    <row r="11" spans="1:8" ht="14.5" thickBot="1" x14ac:dyDescent="0.35">
      <c r="D11" s="2" t="s">
        <v>85</v>
      </c>
    </row>
    <row r="12" spans="1:8" ht="15" x14ac:dyDescent="0.3">
      <c r="C12" s="5"/>
      <c r="D12" s="6" t="s">
        <v>1</v>
      </c>
      <c r="E12" s="7"/>
      <c r="F12" s="8"/>
      <c r="G12" s="9"/>
      <c r="H12" s="10"/>
    </row>
    <row r="13" spans="1:8" ht="14.5" thickBot="1" x14ac:dyDescent="0.35">
      <c r="C13" s="28"/>
      <c r="D13" s="41"/>
      <c r="E13" s="28"/>
      <c r="F13" s="41"/>
      <c r="G13" s="42"/>
      <c r="H13" s="43"/>
    </row>
    <row r="14" spans="1:8" ht="15.5" thickBot="1" x14ac:dyDescent="0.35">
      <c r="C14" s="44" t="s">
        <v>2</v>
      </c>
      <c r="D14" s="45" t="s">
        <v>3</v>
      </c>
      <c r="E14" s="44" t="s">
        <v>4</v>
      </c>
      <c r="F14" s="46" t="s">
        <v>60</v>
      </c>
      <c r="G14" s="47" t="s">
        <v>5</v>
      </c>
      <c r="H14" s="48" t="s">
        <v>6</v>
      </c>
    </row>
    <row r="15" spans="1:8" x14ac:dyDescent="0.3">
      <c r="C15" s="17"/>
      <c r="D15" s="7"/>
      <c r="E15" s="18"/>
      <c r="F15" s="19"/>
      <c r="G15" s="20"/>
      <c r="H15" s="21"/>
    </row>
    <row r="16" spans="1:8" ht="15" x14ac:dyDescent="0.3">
      <c r="C16" s="22">
        <v>1</v>
      </c>
      <c r="D16" s="23" t="s">
        <v>7</v>
      </c>
      <c r="E16" s="24"/>
      <c r="F16" s="25"/>
      <c r="G16" s="26"/>
      <c r="H16" s="27"/>
    </row>
    <row r="17" spans="3:8" x14ac:dyDescent="0.3">
      <c r="C17" s="22">
        <v>1.1000000000000001</v>
      </c>
      <c r="D17" s="28" t="s">
        <v>8</v>
      </c>
      <c r="E17" s="24" t="s">
        <v>9</v>
      </c>
      <c r="F17" s="25">
        <v>1</v>
      </c>
      <c r="G17" s="26"/>
      <c r="H17" s="27">
        <f>F17*G17</f>
        <v>0</v>
      </c>
    </row>
    <row r="18" spans="3:8" x14ac:dyDescent="0.3">
      <c r="C18" s="22">
        <v>1.2</v>
      </c>
      <c r="D18" s="28" t="s">
        <v>10</v>
      </c>
      <c r="E18" s="24" t="s">
        <v>9</v>
      </c>
      <c r="F18" s="25">
        <v>1</v>
      </c>
      <c r="G18" s="26"/>
      <c r="H18" s="27">
        <f>F18*G18</f>
        <v>0</v>
      </c>
    </row>
    <row r="19" spans="3:8" x14ac:dyDescent="0.3">
      <c r="C19" s="22"/>
      <c r="D19" s="28"/>
      <c r="E19" s="24"/>
      <c r="F19" s="25"/>
      <c r="G19" s="26"/>
      <c r="H19" s="27"/>
    </row>
    <row r="20" spans="3:8" ht="15" x14ac:dyDescent="0.3">
      <c r="C20" s="22">
        <v>2</v>
      </c>
      <c r="D20" s="23" t="s">
        <v>11</v>
      </c>
      <c r="E20" s="24"/>
      <c r="F20" s="25"/>
      <c r="G20" s="26"/>
      <c r="H20" s="27"/>
    </row>
    <row r="21" spans="3:8" x14ac:dyDescent="0.3">
      <c r="C21" s="22">
        <v>2.1</v>
      </c>
      <c r="D21" s="28" t="s">
        <v>12</v>
      </c>
      <c r="E21" s="24" t="s">
        <v>13</v>
      </c>
      <c r="F21" s="25">
        <v>5</v>
      </c>
      <c r="G21" s="26"/>
      <c r="H21" s="27">
        <f>F21*G21</f>
        <v>0</v>
      </c>
    </row>
    <row r="22" spans="3:8" x14ac:dyDescent="0.3">
      <c r="C22" s="22">
        <v>2.2000000000000002</v>
      </c>
      <c r="D22" s="28" t="s">
        <v>14</v>
      </c>
      <c r="E22" s="24" t="s">
        <v>13</v>
      </c>
      <c r="F22" s="25">
        <v>0</v>
      </c>
      <c r="G22" s="26"/>
      <c r="H22" s="27">
        <f>F22*G22</f>
        <v>0</v>
      </c>
    </row>
    <row r="23" spans="3:8" x14ac:dyDescent="0.3">
      <c r="C23" s="22">
        <v>2.2999999999999998</v>
      </c>
      <c r="D23" s="28" t="s">
        <v>15</v>
      </c>
      <c r="E23" s="24" t="s">
        <v>13</v>
      </c>
      <c r="F23" s="25">
        <v>0</v>
      </c>
      <c r="G23" s="26"/>
      <c r="H23" s="27">
        <f>F23*G23</f>
        <v>0</v>
      </c>
    </row>
    <row r="24" spans="3:8" x14ac:dyDescent="0.3">
      <c r="C24" s="22">
        <v>2.4</v>
      </c>
      <c r="D24" s="28" t="s">
        <v>54</v>
      </c>
      <c r="E24" s="24" t="s">
        <v>13</v>
      </c>
      <c r="F24" s="25"/>
      <c r="G24" s="26"/>
      <c r="H24" s="27"/>
    </row>
    <row r="25" spans="3:8" x14ac:dyDescent="0.3">
      <c r="C25" s="22">
        <v>2.5</v>
      </c>
      <c r="D25" s="28" t="s">
        <v>16</v>
      </c>
      <c r="E25" s="24" t="s">
        <v>17</v>
      </c>
      <c r="F25" s="25">
        <v>2</v>
      </c>
      <c r="G25" s="26"/>
      <c r="H25" s="27">
        <f>F25*G25</f>
        <v>0</v>
      </c>
    </row>
    <row r="26" spans="3:8" x14ac:dyDescent="0.3">
      <c r="C26" s="22">
        <v>2.6</v>
      </c>
      <c r="D26" s="28" t="s">
        <v>18</v>
      </c>
      <c r="E26" s="24" t="s">
        <v>17</v>
      </c>
      <c r="F26" s="25">
        <v>0</v>
      </c>
      <c r="G26" s="26"/>
      <c r="H26" s="27">
        <f>F26*G26</f>
        <v>0</v>
      </c>
    </row>
    <row r="27" spans="3:8" x14ac:dyDescent="0.3">
      <c r="C27" s="22">
        <v>2.7</v>
      </c>
      <c r="D27" s="28" t="s">
        <v>19</v>
      </c>
      <c r="E27" s="24" t="s">
        <v>17</v>
      </c>
      <c r="F27" s="25">
        <v>0</v>
      </c>
      <c r="G27" s="26"/>
      <c r="H27" s="27">
        <f>F27*G27</f>
        <v>0</v>
      </c>
    </row>
    <row r="28" spans="3:8" x14ac:dyDescent="0.3">
      <c r="C28" s="22">
        <v>2.8</v>
      </c>
      <c r="D28" s="28" t="s">
        <v>55</v>
      </c>
      <c r="E28" s="24" t="s">
        <v>17</v>
      </c>
      <c r="F28" s="25"/>
      <c r="G28" s="26"/>
      <c r="H28" s="27"/>
    </row>
    <row r="29" spans="3:8" x14ac:dyDescent="0.3">
      <c r="C29" s="22">
        <v>2.9</v>
      </c>
      <c r="D29" s="28" t="s">
        <v>20</v>
      </c>
      <c r="E29" s="24" t="s">
        <v>13</v>
      </c>
      <c r="F29" s="25">
        <v>0</v>
      </c>
      <c r="G29" s="26"/>
      <c r="H29" s="27">
        <f>F29*G29</f>
        <v>0</v>
      </c>
    </row>
    <row r="30" spans="3:8" x14ac:dyDescent="0.3">
      <c r="C30" s="29">
        <v>2.1</v>
      </c>
      <c r="D30" s="28" t="s">
        <v>21</v>
      </c>
      <c r="E30" s="24" t="s">
        <v>26</v>
      </c>
      <c r="F30" s="25">
        <v>0</v>
      </c>
      <c r="G30" s="26"/>
      <c r="H30" s="27">
        <f>F30*G30</f>
        <v>0</v>
      </c>
    </row>
    <row r="31" spans="3:8" x14ac:dyDescent="0.3">
      <c r="C31" s="22">
        <v>2.11</v>
      </c>
      <c r="D31" s="28" t="s">
        <v>56</v>
      </c>
      <c r="E31" s="24" t="s">
        <v>26</v>
      </c>
      <c r="F31" s="25"/>
      <c r="G31" s="26"/>
      <c r="H31" s="27">
        <f>F31*G31</f>
        <v>0</v>
      </c>
    </row>
    <row r="32" spans="3:8" x14ac:dyDescent="0.3">
      <c r="C32" s="29">
        <v>2.12</v>
      </c>
      <c r="D32" s="28" t="s">
        <v>22</v>
      </c>
      <c r="E32" s="24" t="s">
        <v>13</v>
      </c>
      <c r="F32" s="25">
        <v>0</v>
      </c>
      <c r="G32" s="26"/>
      <c r="H32" s="27">
        <f>F32*G32</f>
        <v>0</v>
      </c>
    </row>
    <row r="33" spans="3:11" x14ac:dyDescent="0.3">
      <c r="C33" s="29">
        <v>2.13</v>
      </c>
      <c r="D33" s="28" t="s">
        <v>23</v>
      </c>
      <c r="E33" s="24" t="s">
        <v>13</v>
      </c>
      <c r="F33" s="25">
        <f>749*2</f>
        <v>1498</v>
      </c>
      <c r="G33" s="26"/>
      <c r="H33" s="27">
        <f>F33*G33</f>
        <v>0</v>
      </c>
    </row>
    <row r="34" spans="3:11" x14ac:dyDescent="0.3">
      <c r="C34" s="29"/>
      <c r="D34" s="28"/>
      <c r="E34" s="24"/>
      <c r="F34" s="25"/>
      <c r="G34" s="26"/>
      <c r="H34" s="27"/>
      <c r="K34" s="30"/>
    </row>
    <row r="35" spans="3:11" ht="15" x14ac:dyDescent="0.3">
      <c r="C35" s="22">
        <v>3</v>
      </c>
      <c r="D35" s="23" t="s">
        <v>24</v>
      </c>
      <c r="E35" s="24"/>
      <c r="F35" s="25"/>
      <c r="G35" s="26"/>
      <c r="H35" s="27"/>
      <c r="K35" s="30"/>
    </row>
    <row r="36" spans="3:11" x14ac:dyDescent="0.3">
      <c r="C36" s="22">
        <v>3.1</v>
      </c>
      <c r="D36" s="28" t="s">
        <v>25</v>
      </c>
      <c r="E36" s="24" t="s">
        <v>26</v>
      </c>
      <c r="F36" s="25">
        <f>749*3.5</f>
        <v>2621.5</v>
      </c>
      <c r="G36" s="26"/>
      <c r="H36" s="27">
        <f>F36*G36</f>
        <v>0</v>
      </c>
      <c r="K36" s="30"/>
    </row>
    <row r="37" spans="3:11" x14ac:dyDescent="0.3">
      <c r="C37" s="22">
        <v>3.1</v>
      </c>
      <c r="D37" s="28" t="s">
        <v>27</v>
      </c>
      <c r="E37" s="24" t="s">
        <v>28</v>
      </c>
      <c r="F37" s="25">
        <v>0</v>
      </c>
      <c r="G37" s="26"/>
      <c r="H37" s="27">
        <f>F37*G37</f>
        <v>0</v>
      </c>
    </row>
    <row r="38" spans="3:11" x14ac:dyDescent="0.3">
      <c r="C38" s="22">
        <v>3.2</v>
      </c>
      <c r="D38" s="28" t="s">
        <v>29</v>
      </c>
      <c r="E38" s="24" t="s">
        <v>28</v>
      </c>
      <c r="F38" s="57">
        <f>(749*3.5*0.15)*0.2</f>
        <v>78.644999999999996</v>
      </c>
      <c r="G38" s="26"/>
      <c r="H38" s="27">
        <f>F38*G38</f>
        <v>0</v>
      </c>
    </row>
    <row r="39" spans="3:11" x14ac:dyDescent="0.3">
      <c r="C39" s="22"/>
      <c r="D39" s="28"/>
      <c r="E39" s="24"/>
      <c r="F39" s="25"/>
      <c r="G39" s="26"/>
      <c r="H39" s="27"/>
    </row>
    <row r="40" spans="3:11" ht="15" x14ac:dyDescent="0.3">
      <c r="C40" s="22">
        <v>4</v>
      </c>
      <c r="D40" s="23" t="s">
        <v>30</v>
      </c>
      <c r="E40" s="24"/>
      <c r="F40" s="25"/>
      <c r="G40" s="26"/>
      <c r="H40" s="27"/>
    </row>
    <row r="41" spans="3:11" x14ac:dyDescent="0.3">
      <c r="C41" s="22">
        <v>4.0999999999999996</v>
      </c>
      <c r="D41" s="31" t="s">
        <v>31</v>
      </c>
      <c r="E41" s="24" t="s">
        <v>26</v>
      </c>
      <c r="F41" s="25">
        <v>0</v>
      </c>
      <c r="G41" s="26"/>
      <c r="H41" s="27">
        <f>F41*G41</f>
        <v>0</v>
      </c>
    </row>
    <row r="42" spans="3:11" ht="18" customHeight="1" x14ac:dyDescent="0.3">
      <c r="C42" s="22"/>
      <c r="D42" s="28"/>
      <c r="E42" s="24"/>
      <c r="F42" s="25"/>
      <c r="G42" s="26"/>
      <c r="H42" s="27"/>
    </row>
    <row r="43" spans="3:11" ht="18" customHeight="1" x14ac:dyDescent="0.3">
      <c r="C43" s="22">
        <v>5</v>
      </c>
      <c r="D43" s="23" t="s">
        <v>32</v>
      </c>
      <c r="E43" s="24"/>
      <c r="F43" s="25"/>
      <c r="G43" s="26"/>
      <c r="H43" s="27"/>
    </row>
    <row r="44" spans="3:11" ht="16.5" customHeight="1" x14ac:dyDescent="0.3">
      <c r="C44" s="22">
        <v>5.0999999999999996</v>
      </c>
      <c r="D44" s="28" t="s">
        <v>33</v>
      </c>
      <c r="E44" s="24" t="s">
        <v>13</v>
      </c>
      <c r="F44" s="25">
        <v>749</v>
      </c>
      <c r="G44" s="26"/>
      <c r="H44" s="27">
        <f>F44*G44</f>
        <v>0</v>
      </c>
    </row>
    <row r="45" spans="3:11" x14ac:dyDescent="0.3">
      <c r="C45" s="22">
        <v>5.2</v>
      </c>
      <c r="D45" s="32" t="s">
        <v>34</v>
      </c>
      <c r="E45" s="24" t="s">
        <v>28</v>
      </c>
      <c r="F45" s="25">
        <f>749*3.5*0.15</f>
        <v>393.22499999999997</v>
      </c>
      <c r="G45" s="26"/>
      <c r="H45" s="27">
        <f>F45*G45</f>
        <v>0</v>
      </c>
    </row>
    <row r="46" spans="3:11" x14ac:dyDescent="0.3">
      <c r="C46" s="22">
        <v>5.3</v>
      </c>
      <c r="D46" s="32" t="s">
        <v>53</v>
      </c>
      <c r="E46" s="24" t="s">
        <v>28</v>
      </c>
      <c r="F46" s="25">
        <f>749*3.5*0.05</f>
        <v>131.07500000000002</v>
      </c>
      <c r="G46" s="26"/>
      <c r="H46" s="27">
        <f>F46*G46</f>
        <v>0</v>
      </c>
    </row>
    <row r="47" spans="3:11" x14ac:dyDescent="0.3">
      <c r="C47" s="22">
        <v>5.4</v>
      </c>
      <c r="D47" s="32" t="s">
        <v>35</v>
      </c>
      <c r="E47" s="24" t="s">
        <v>28</v>
      </c>
      <c r="F47" s="25">
        <v>0</v>
      </c>
      <c r="G47" s="26"/>
      <c r="H47" s="27">
        <f>F47*G47</f>
        <v>0</v>
      </c>
    </row>
    <row r="48" spans="3:11" x14ac:dyDescent="0.3">
      <c r="C48" s="22"/>
      <c r="D48" s="28"/>
      <c r="E48" s="24"/>
      <c r="F48" s="25"/>
      <c r="G48" s="26"/>
      <c r="H48" s="27"/>
    </row>
    <row r="49" spans="3:8" ht="15" x14ac:dyDescent="0.3">
      <c r="C49" s="22">
        <v>6</v>
      </c>
      <c r="D49" s="23" t="s">
        <v>36</v>
      </c>
      <c r="E49" s="24"/>
      <c r="F49" s="25"/>
      <c r="G49" s="26"/>
      <c r="H49" s="27"/>
    </row>
    <row r="50" spans="3:8" x14ac:dyDescent="0.3">
      <c r="C50" s="22">
        <v>6.1</v>
      </c>
      <c r="D50" s="28" t="s">
        <v>37</v>
      </c>
      <c r="E50" s="24" t="s">
        <v>13</v>
      </c>
      <c r="F50" s="25">
        <v>0</v>
      </c>
      <c r="G50" s="26"/>
      <c r="H50" s="27">
        <f>F50*G50</f>
        <v>0</v>
      </c>
    </row>
    <row r="51" spans="3:8" x14ac:dyDescent="0.3">
      <c r="C51" s="22">
        <v>6.2</v>
      </c>
      <c r="D51" s="28" t="s">
        <v>38</v>
      </c>
      <c r="E51" s="24" t="s">
        <v>17</v>
      </c>
      <c r="F51" s="25">
        <v>0</v>
      </c>
      <c r="G51" s="26"/>
      <c r="H51" s="27">
        <f>F51*G51</f>
        <v>0</v>
      </c>
    </row>
    <row r="52" spans="3:8" x14ac:dyDescent="0.3">
      <c r="C52" s="22">
        <v>6.3</v>
      </c>
      <c r="D52" s="28" t="s">
        <v>39</v>
      </c>
      <c r="E52" s="24" t="s">
        <v>26</v>
      </c>
      <c r="F52" s="25">
        <v>0</v>
      </c>
      <c r="G52" s="26"/>
      <c r="H52" s="27">
        <f>F52*G52</f>
        <v>0</v>
      </c>
    </row>
    <row r="53" spans="3:8" x14ac:dyDescent="0.3">
      <c r="C53" s="22"/>
      <c r="D53" s="28"/>
      <c r="E53" s="24"/>
      <c r="F53" s="25"/>
      <c r="G53" s="26"/>
      <c r="H53" s="27"/>
    </row>
    <row r="54" spans="3:8" ht="15" x14ac:dyDescent="0.3">
      <c r="C54" s="22">
        <v>7</v>
      </c>
      <c r="D54" s="23" t="s">
        <v>40</v>
      </c>
      <c r="E54" s="24" t="s">
        <v>41</v>
      </c>
      <c r="F54" s="25">
        <v>1</v>
      </c>
      <c r="G54" s="26"/>
      <c r="H54" s="27">
        <f>F54*G54</f>
        <v>0</v>
      </c>
    </row>
    <row r="55" spans="3:8" ht="15" x14ac:dyDescent="0.3">
      <c r="C55" s="22"/>
      <c r="D55" s="23"/>
      <c r="E55" s="24"/>
      <c r="F55" s="25"/>
      <c r="G55" s="26"/>
      <c r="H55" s="27"/>
    </row>
    <row r="56" spans="3:8" ht="15" x14ac:dyDescent="0.3">
      <c r="C56" s="22">
        <v>8</v>
      </c>
      <c r="D56" s="23" t="s">
        <v>42</v>
      </c>
      <c r="E56" s="24"/>
      <c r="F56" s="25"/>
      <c r="G56" s="26"/>
      <c r="H56" s="27"/>
    </row>
    <row r="57" spans="3:8" x14ac:dyDescent="0.3">
      <c r="C57" s="22">
        <v>8.1</v>
      </c>
      <c r="D57" s="28" t="s">
        <v>43</v>
      </c>
      <c r="E57" s="24" t="s">
        <v>44</v>
      </c>
      <c r="F57" s="25">
        <v>250</v>
      </c>
      <c r="G57" s="26"/>
      <c r="H57" s="27">
        <f t="shared" ref="H57:H65" si="0">F57*G57</f>
        <v>0</v>
      </c>
    </row>
    <row r="58" spans="3:8" x14ac:dyDescent="0.3">
      <c r="C58" s="22">
        <v>8.1999999999999993</v>
      </c>
      <c r="D58" s="28" t="s">
        <v>45</v>
      </c>
      <c r="E58" s="24" t="s">
        <v>44</v>
      </c>
      <c r="F58" s="25">
        <v>80</v>
      </c>
      <c r="G58" s="26"/>
      <c r="H58" s="27">
        <f t="shared" si="0"/>
        <v>0</v>
      </c>
    </row>
    <row r="59" spans="3:8" x14ac:dyDescent="0.3">
      <c r="C59" s="22">
        <v>8.3000000000000007</v>
      </c>
      <c r="D59" s="28" t="s">
        <v>46</v>
      </c>
      <c r="E59" s="24" t="s">
        <v>44</v>
      </c>
      <c r="F59" s="25">
        <v>80</v>
      </c>
      <c r="G59" s="26"/>
      <c r="H59" s="27">
        <f t="shared" si="0"/>
        <v>0</v>
      </c>
    </row>
    <row r="60" spans="3:8" x14ac:dyDescent="0.3">
      <c r="C60" s="22">
        <v>8.4</v>
      </c>
      <c r="D60" s="28" t="s">
        <v>47</v>
      </c>
      <c r="E60" s="24" t="s">
        <v>44</v>
      </c>
      <c r="F60" s="25">
        <v>100</v>
      </c>
      <c r="G60" s="26"/>
      <c r="H60" s="27">
        <f t="shared" si="0"/>
        <v>0</v>
      </c>
    </row>
    <row r="61" spans="3:8" x14ac:dyDescent="0.3">
      <c r="C61" s="22">
        <v>8.5</v>
      </c>
      <c r="D61" s="28" t="s">
        <v>48</v>
      </c>
      <c r="E61" s="24" t="s">
        <v>44</v>
      </c>
      <c r="F61" s="25">
        <v>100</v>
      </c>
      <c r="G61" s="26"/>
      <c r="H61" s="27">
        <f t="shared" si="0"/>
        <v>0</v>
      </c>
    </row>
    <row r="62" spans="3:8" x14ac:dyDescent="0.3">
      <c r="C62" s="22">
        <v>8.6</v>
      </c>
      <c r="D62" s="28" t="s">
        <v>49</v>
      </c>
      <c r="E62" s="24" t="s">
        <v>44</v>
      </c>
      <c r="F62" s="25">
        <v>80</v>
      </c>
      <c r="G62" s="26"/>
      <c r="H62" s="27">
        <f t="shared" si="0"/>
        <v>0</v>
      </c>
    </row>
    <row r="63" spans="3:8" x14ac:dyDescent="0.3">
      <c r="C63" s="22">
        <v>8.6999999999999993</v>
      </c>
      <c r="D63" s="28" t="s">
        <v>50</v>
      </c>
      <c r="E63" s="24" t="s">
        <v>44</v>
      </c>
      <c r="F63" s="25">
        <v>100</v>
      </c>
      <c r="G63" s="26"/>
      <c r="H63" s="27">
        <f t="shared" si="0"/>
        <v>0</v>
      </c>
    </row>
    <row r="64" spans="3:8" x14ac:dyDescent="0.3">
      <c r="C64" s="22">
        <v>8.8000000000000007</v>
      </c>
      <c r="D64" s="32" t="s">
        <v>51</v>
      </c>
      <c r="E64" s="24" t="s">
        <v>44</v>
      </c>
      <c r="F64" s="25">
        <v>100</v>
      </c>
      <c r="G64" s="26"/>
      <c r="H64" s="27">
        <f t="shared" si="0"/>
        <v>0</v>
      </c>
    </row>
    <row r="65" spans="3:8" ht="14.5" thickBot="1" x14ac:dyDescent="0.35">
      <c r="C65" s="33">
        <v>8.9</v>
      </c>
      <c r="D65" s="11" t="s">
        <v>52</v>
      </c>
      <c r="E65" s="34" t="s">
        <v>44</v>
      </c>
      <c r="F65" s="35">
        <v>100</v>
      </c>
      <c r="G65" s="36"/>
      <c r="H65" s="37">
        <f t="shared" si="0"/>
        <v>0</v>
      </c>
    </row>
    <row r="66" spans="3:8" x14ac:dyDescent="0.3">
      <c r="C66" s="22"/>
      <c r="D66" s="28"/>
      <c r="E66" s="25"/>
      <c r="F66" s="25"/>
      <c r="G66" s="38"/>
      <c r="H66" s="27"/>
    </row>
    <row r="67" spans="3:8" ht="15.5" thickBot="1" x14ac:dyDescent="0.35">
      <c r="C67" s="33"/>
      <c r="D67" s="15" t="s">
        <v>59</v>
      </c>
      <c r="E67" s="35"/>
      <c r="F67" s="35"/>
      <c r="G67" s="39"/>
      <c r="H67" s="40">
        <f>SUM(H16:H66)</f>
        <v>0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Road No11 Drasa Seaside No1</vt:lpstr>
      <vt:lpstr>Road No28 Kishori Lal</vt:lpstr>
      <vt:lpstr>Road No29 Gaj Nand Singh</vt:lpstr>
      <vt:lpstr>Road No39 Sam Lal</vt:lpstr>
      <vt:lpstr>Road No41 Beni Mado</vt:lpstr>
      <vt:lpstr>Road No42 Kameli </vt:lpstr>
      <vt:lpstr>Road No43 Sushil Chand </vt:lpstr>
      <vt:lpstr>Road No80 Uday Singh</vt:lpstr>
      <vt:lpstr>Road No86 Ambika Prasad </vt:lpstr>
      <vt:lpstr>Road No243 Sushil Chand No1</vt:lpstr>
      <vt:lpstr>Road No280 Uday Singh No1</vt:lpstr>
      <vt:lpstr>Road No286 Ambika Prasad No1</vt:lpstr>
    </vt:vector>
  </TitlesOfParts>
  <Company>SPC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Salesi Buadromo</dc:creator>
  <cp:lastModifiedBy>Vivien Eyre</cp:lastModifiedBy>
  <dcterms:created xsi:type="dcterms:W3CDTF">2016-06-29T22:30:31Z</dcterms:created>
  <dcterms:modified xsi:type="dcterms:W3CDTF">2016-12-01T19:34:52Z</dcterms:modified>
</cp:coreProperties>
</file>