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mal\AppData\Local\Microsoft\Windows\INetCache\Content.Outlook\0VXAPBW7\"/>
    </mc:Choice>
  </mc:AlternateContent>
  <xr:revisionPtr revIDLastSave="0" documentId="13_ncr:1_{13187241-6384-4514-964B-0F88E572F5C5}" xr6:coauthVersionLast="47" xr6:coauthVersionMax="47" xr10:uidLastSave="{00000000-0000-0000-0000-000000000000}"/>
  <bookViews>
    <workbookView xWindow="-110" yWindow="-110" windowWidth="19420" windowHeight="10420" tabRatio="670" activeTab="1" xr2:uid="{00000000-000D-0000-FFFF-FFFF00000000}"/>
  </bookViews>
  <sheets>
    <sheet name="1_BOT" sheetId="10" r:id="rId1"/>
    <sheet name="2_M" sheetId="5" r:id="rId2"/>
    <sheet name="8_BOT_PC" sheetId="15" r:id="rId3"/>
    <sheet name="9_Trade_Reg" sheetId="16" r:id="rId4"/>
    <sheet name="10_Mode_Trspt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7" l="1"/>
  <c r="H27" i="16"/>
  <c r="H28" i="16" s="1"/>
  <c r="H16" i="16"/>
  <c r="H7" i="16"/>
  <c r="H25" i="16"/>
  <c r="H21" i="16"/>
  <c r="H19" i="16"/>
  <c r="H10" i="16"/>
  <c r="H13" i="16"/>
  <c r="H16" i="15"/>
  <c r="H19" i="15"/>
  <c r="H22" i="15"/>
  <c r="H25" i="15"/>
  <c r="H28" i="15"/>
  <c r="H31" i="15"/>
  <c r="H34" i="15"/>
  <c r="H40" i="15"/>
  <c r="H37" i="15"/>
  <c r="H13" i="15"/>
  <c r="H7" i="15"/>
  <c r="H42" i="15"/>
  <c r="H43" i="15" s="1"/>
  <c r="H46" i="15"/>
  <c r="H10" i="15"/>
  <c r="G11" i="10"/>
  <c r="Y13" i="5"/>
  <c r="F18" i="17" l="1"/>
  <c r="G27" i="16"/>
  <c r="G28" i="16" s="1"/>
  <c r="G24" i="16"/>
  <c r="G25" i="16" s="1"/>
  <c r="G19" i="16"/>
  <c r="G16" i="16"/>
  <c r="G13" i="16"/>
  <c r="G10" i="16"/>
  <c r="G7" i="16"/>
  <c r="G42" i="15"/>
  <c r="G43" i="15" s="1"/>
  <c r="G40" i="15"/>
  <c r="G37" i="15"/>
  <c r="G34" i="15"/>
  <c r="G31" i="15"/>
  <c r="G28" i="15"/>
  <c r="G25" i="15"/>
  <c r="G22" i="15"/>
  <c r="G19" i="15"/>
  <c r="G16" i="15"/>
  <c r="G13" i="15"/>
  <c r="G10" i="15"/>
  <c r="G7" i="15"/>
  <c r="G46" i="15" l="1"/>
  <c r="G10" i="10"/>
  <c r="Y12" i="5"/>
  <c r="C42" i="15" l="1"/>
  <c r="C31" i="15"/>
  <c r="D42" i="15"/>
  <c r="D31" i="15"/>
  <c r="E27" i="16"/>
  <c r="F27" i="16" l="1"/>
  <c r="F28" i="16" s="1"/>
  <c r="F25" i="16"/>
  <c r="F19" i="16"/>
  <c r="F46" i="15"/>
  <c r="F42" i="15"/>
  <c r="F43" i="15" s="1"/>
  <c r="F40" i="15"/>
  <c r="F37" i="15"/>
  <c r="F34" i="15"/>
  <c r="F31" i="15"/>
  <c r="F28" i="15"/>
  <c r="F25" i="15"/>
  <c r="F22" i="15"/>
  <c r="F19" i="15"/>
  <c r="F16" i="15"/>
  <c r="F13" i="15"/>
  <c r="E42" i="15"/>
  <c r="E43" i="15" s="1"/>
  <c r="F10" i="15"/>
  <c r="F7" i="15"/>
  <c r="E31" i="15"/>
  <c r="E34" i="15"/>
  <c r="E7" i="15"/>
  <c r="G9" i="10"/>
  <c r="Y11" i="5"/>
  <c r="E28" i="16"/>
  <c r="E13" i="16"/>
  <c r="F13" i="16"/>
  <c r="E19" i="16"/>
  <c r="E16" i="16"/>
  <c r="F16" i="16"/>
  <c r="E10" i="16"/>
  <c r="F10" i="16"/>
  <c r="E7" i="16"/>
  <c r="F7" i="16"/>
  <c r="E25" i="16"/>
  <c r="E46" i="15"/>
  <c r="E28" i="15"/>
  <c r="E25" i="15"/>
  <c r="E22" i="15"/>
  <c r="E19" i="15"/>
  <c r="E16" i="15"/>
  <c r="E10" i="15"/>
  <c r="E37" i="15"/>
  <c r="E13" i="15"/>
  <c r="E40" i="15"/>
  <c r="G8" i="10"/>
  <c r="Y10" i="5"/>
  <c r="D8" i="17" l="1"/>
  <c r="C46" i="15"/>
  <c r="D46" i="15"/>
  <c r="C43" i="15"/>
  <c r="C13" i="15"/>
  <c r="C10" i="15"/>
  <c r="C37" i="15"/>
  <c r="C28" i="15"/>
  <c r="C25" i="15"/>
  <c r="C22" i="15"/>
  <c r="C19" i="15"/>
  <c r="C16" i="15"/>
  <c r="C28" i="16"/>
  <c r="C24" i="16"/>
  <c r="C25" i="16" s="1"/>
  <c r="C19" i="16"/>
  <c r="C7" i="16"/>
  <c r="C10" i="16"/>
  <c r="C16" i="16"/>
  <c r="C13" i="16"/>
  <c r="C40" i="15"/>
  <c r="E6" i="10"/>
  <c r="G6" i="10" s="1"/>
  <c r="Y8" i="5"/>
  <c r="D28" i="16" l="1"/>
  <c r="D19" i="16"/>
  <c r="D16" i="16"/>
  <c r="D13" i="16"/>
  <c r="D10" i="16"/>
  <c r="D7" i="16"/>
  <c r="D40" i="15"/>
  <c r="D37" i="15"/>
  <c r="D28" i="15"/>
  <c r="D25" i="15"/>
  <c r="D22" i="15"/>
  <c r="D19" i="15"/>
  <c r="D16" i="15"/>
  <c r="D13" i="15"/>
  <c r="D10" i="15"/>
  <c r="E7" i="10"/>
  <c r="G7" i="10" s="1"/>
  <c r="D43" i="15"/>
  <c r="D24" i="16"/>
  <c r="D25" i="16" s="1"/>
  <c r="D10" i="17"/>
  <c r="Y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X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Contains data for Sections 93, 97 and 99</t>
        </r>
      </text>
    </comment>
  </commentList>
</comments>
</file>

<file path=xl/sharedStrings.xml><?xml version="1.0" encoding="utf-8"?>
<sst xmlns="http://schemas.openxmlformats.org/spreadsheetml/2006/main" count="255" uniqueCount="133">
  <si>
    <t>Total</t>
  </si>
  <si>
    <t>I</t>
  </si>
  <si>
    <t>III</t>
  </si>
  <si>
    <t>Prepared foodstuffs, beverages, spirits &amp; tobacco</t>
  </si>
  <si>
    <t>Wood, cork &amp; articles thereof &amp; plaiting material</t>
  </si>
  <si>
    <t>V</t>
  </si>
  <si>
    <t>VI</t>
  </si>
  <si>
    <t>Chemicals and allied products</t>
  </si>
  <si>
    <t>VIII</t>
  </si>
  <si>
    <t>Raw hides, skins, leather articles &amp; travel goods</t>
  </si>
  <si>
    <t>X</t>
  </si>
  <si>
    <t>XI</t>
  </si>
  <si>
    <t>XIV</t>
  </si>
  <si>
    <t>XIX</t>
  </si>
  <si>
    <t>XV</t>
  </si>
  <si>
    <t>XVIII</t>
  </si>
  <si>
    <t>XXII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</si>
  <si>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</si>
  <si>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</si>
  <si>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</si>
  <si>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</si>
  <si>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</si>
  <si>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</si>
  <si>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</si>
  <si>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</si>
  <si>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</si>
  <si>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</si>
  <si>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</si>
  <si>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</si>
  <si>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</si>
  <si>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</si>
  <si>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</si>
  <si>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</si>
  <si>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</si>
  <si>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</si>
  <si>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93</t>
  </si>
  <si>
    <t>94 - 96</t>
  </si>
  <si>
    <t>97</t>
  </si>
  <si>
    <t>99</t>
  </si>
  <si>
    <t>II</t>
  </si>
  <si>
    <t>IV</t>
  </si>
  <si>
    <t>VII</t>
  </si>
  <si>
    <t>IX</t>
  </si>
  <si>
    <t>XII</t>
  </si>
  <si>
    <t>XIII</t>
  </si>
  <si>
    <t>XVI</t>
  </si>
  <si>
    <t>XVII</t>
  </si>
  <si>
    <t>XX</t>
  </si>
  <si>
    <t>XXI</t>
  </si>
  <si>
    <t>Live animals: animal products</t>
  </si>
  <si>
    <t>Vegetable products</t>
  </si>
  <si>
    <t>Animal or vegetable oils &amp; fats</t>
  </si>
  <si>
    <t>Mineral products</t>
  </si>
  <si>
    <t>Plastic, rubber &amp; articles thereof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</si>
  <si>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</si>
  <si>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</si>
  <si>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</si>
  <si>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</si>
  <si>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</si>
  <si>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</si>
  <si>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</si>
  <si>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</si>
  <si>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</si>
  <si>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</si>
  <si>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</si>
  <si>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</si>
  <si>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t>Others</t>
  </si>
  <si>
    <r>
      <t>HS Sections</t>
    </r>
    <r>
      <rPr>
        <b/>
        <sz val="10"/>
        <rFont val="Symbol"/>
        <family val="1"/>
        <charset val="2"/>
      </rPr>
      <t>®</t>
    </r>
  </si>
  <si>
    <r>
      <t>Periods</t>
    </r>
    <r>
      <rPr>
        <b/>
        <sz val="11"/>
        <rFont val="Symbol"/>
        <family val="1"/>
        <charset val="2"/>
      </rPr>
      <t>¯</t>
    </r>
  </si>
  <si>
    <t>Table 2</t>
  </si>
  <si>
    <t>Annually</t>
  </si>
  <si>
    <t>Exports</t>
  </si>
  <si>
    <t>Imports</t>
  </si>
  <si>
    <t xml:space="preserve"> </t>
  </si>
  <si>
    <t>Table 1</t>
  </si>
  <si>
    <t>BALANCE OF TRADE - ALL  ITEMS</t>
  </si>
  <si>
    <t>Exports FOB</t>
  </si>
  <si>
    <t>Trade Balance</t>
  </si>
  <si>
    <t>Period</t>
  </si>
  <si>
    <t>Domestic</t>
  </si>
  <si>
    <t>Re-exports</t>
  </si>
  <si>
    <t>Surplus(+) /   Deficit(-)</t>
  </si>
  <si>
    <t>ANNUALLY</t>
  </si>
  <si>
    <t>Table 8</t>
  </si>
  <si>
    <t>BALANCE OF TRADE BY MAJOR PARTNER COUNTRIES</t>
  </si>
  <si>
    <t>COUNTRY</t>
  </si>
  <si>
    <t>Balance</t>
  </si>
  <si>
    <t xml:space="preserve">China, Peoples Republic of </t>
  </si>
  <si>
    <t>Hong Kong</t>
  </si>
  <si>
    <t>Japan</t>
  </si>
  <si>
    <t>Malaysia</t>
  </si>
  <si>
    <t>Singapore</t>
  </si>
  <si>
    <t>United States of America</t>
  </si>
  <si>
    <t xml:space="preserve">TOTAL </t>
  </si>
  <si>
    <t>Table 9</t>
  </si>
  <si>
    <t>TRADE BY REGION</t>
  </si>
  <si>
    <t>Africa</t>
  </si>
  <si>
    <t>The Americas</t>
  </si>
  <si>
    <t>Asia</t>
  </si>
  <si>
    <t>Europe</t>
  </si>
  <si>
    <t>Oceania</t>
  </si>
  <si>
    <t>of which the PICTs</t>
  </si>
  <si>
    <t>Table 10</t>
  </si>
  <si>
    <t xml:space="preserve"> TRADE BY MODE OF TRANSPORT</t>
  </si>
  <si>
    <r>
      <t xml:space="preserve">Category </t>
    </r>
    <r>
      <rPr>
        <b/>
        <sz val="11"/>
        <rFont val="Symbol"/>
        <family val="1"/>
        <charset val="2"/>
      </rPr>
      <t>®</t>
    </r>
  </si>
  <si>
    <t>Air</t>
  </si>
  <si>
    <t>Water</t>
  </si>
  <si>
    <t>Land</t>
  </si>
  <si>
    <t>Not elsewhere classified</t>
  </si>
  <si>
    <t>Sea</t>
  </si>
  <si>
    <t>Road</t>
  </si>
  <si>
    <t>Postal consignments, mail or courier shipments</t>
  </si>
  <si>
    <t xml:space="preserve">Total </t>
  </si>
  <si>
    <t>Notes:</t>
  </si>
  <si>
    <t>China-Taiwan</t>
  </si>
  <si>
    <t>Korea, Republic of</t>
  </si>
  <si>
    <t xml:space="preserve">Classification used: HTS </t>
  </si>
  <si>
    <t>USD 000</t>
  </si>
  <si>
    <t>IMPORTS BY HTS</t>
  </si>
  <si>
    <t>Imports have been reported on a fob basis</t>
  </si>
  <si>
    <t>Guam</t>
  </si>
  <si>
    <t xml:space="preserve">Imports FOB </t>
  </si>
  <si>
    <t>Data source:  Customs and Enterprises.</t>
  </si>
  <si>
    <t>2017</t>
  </si>
  <si>
    <t>2018</t>
  </si>
  <si>
    <t>Australia</t>
  </si>
  <si>
    <t>New Zealand</t>
  </si>
  <si>
    <t>Philippines</t>
  </si>
  <si>
    <t>Data on exports are not compiled</t>
  </si>
  <si>
    <t>2019</t>
  </si>
  <si>
    <t>2020</t>
  </si>
  <si>
    <t>2017 - 2020 estimates compiled by SPC</t>
  </si>
  <si>
    <t xml:space="preserve">The high 'others' in 2020 is due to imports classified under HS 99 identified as e.g. non-tax partial, tax exempt organisations, government all others instead of the HS descriptor.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</si>
</sst>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_)"/>
    <numFmt numFmtId="166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Symbol"/>
      <family val="1"/>
      <charset val="2"/>
    </font>
    <font>
      <b/>
      <sz val="11"/>
      <name val="Calibri"/>
      <family val="2"/>
      <scheme val="minor"/>
    </font>
    <font>
      <b/>
      <sz val="11"/>
      <name val="Symbol"/>
      <family val="1"/>
      <charset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Times New Roman"/>
      <family val="1"/>
    </font>
    <font>
      <i/>
      <sz val="10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8" applyNumberFormat="0" applyAlignment="0" applyProtection="0"/>
    <xf numFmtId="0" fontId="35" fillId="7" borderId="9" applyNumberFormat="0" applyAlignment="0" applyProtection="0"/>
    <xf numFmtId="0" fontId="36" fillId="7" borderId="8" applyNumberFormat="0" applyAlignment="0" applyProtection="0"/>
    <xf numFmtId="0" fontId="37" fillId="0" borderId="10" applyNumberFormat="0" applyFill="0" applyAlignment="0" applyProtection="0"/>
    <xf numFmtId="0" fontId="38" fillId="8" borderId="1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2" fillId="9" borderId="12" applyNumberFormat="0" applyFont="0" applyAlignment="0" applyProtection="0"/>
    <xf numFmtId="166" fontId="2" fillId="0" borderId="0" applyFont="0" applyFill="0" applyBorder="0" applyAlignment="0" applyProtection="0"/>
    <xf numFmtId="166" fontId="42" fillId="0" borderId="0" applyFont="0" applyFill="0" applyBorder="0" applyAlignment="0" applyProtection="0"/>
  </cellStyleXfs>
  <cellXfs count="151">
    <xf numFmtId="0" fontId="0" fillId="0" borderId="0" xfId="0"/>
    <xf numFmtId="164" fontId="3" fillId="2" borderId="1" xfId="1" applyNumberFormat="1" applyFont="1" applyFill="1" applyBorder="1" applyAlignment="1">
      <alignment horizontal="right" wrapText="1"/>
    </xf>
    <xf numFmtId="164" fontId="4" fillId="2" borderId="1" xfId="1" applyNumberFormat="1" applyFont="1" applyFill="1" applyBorder="1"/>
    <xf numFmtId="0" fontId="5" fillId="2" borderId="1" xfId="0" applyFont="1" applyFill="1" applyBorder="1" applyAlignment="1"/>
    <xf numFmtId="3" fontId="13" fillId="2" borderId="1" xfId="0" applyNumberFormat="1" applyFont="1" applyFill="1" applyBorder="1"/>
    <xf numFmtId="0" fontId="12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3" fontId="5" fillId="2" borderId="1" xfId="0" applyNumberFormat="1" applyFont="1" applyFill="1" applyBorder="1"/>
    <xf numFmtId="3" fontId="13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 applyAlignment="1">
      <alignment horizontal="left"/>
    </xf>
    <xf numFmtId="0" fontId="18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0" fontId="11" fillId="2" borderId="1" xfId="0" applyFont="1" applyFill="1" applyBorder="1"/>
    <xf numFmtId="3" fontId="18" fillId="2" borderId="1" xfId="0" applyNumberFormat="1" applyFont="1" applyFill="1" applyBorder="1"/>
    <xf numFmtId="0" fontId="2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6" fillId="2" borderId="1" xfId="0" applyFont="1" applyFill="1" applyBorder="1"/>
    <xf numFmtId="0" fontId="13" fillId="2" borderId="1" xfId="2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3" fontId="13" fillId="2" borderId="1" xfId="0" applyNumberFormat="1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left"/>
    </xf>
    <xf numFmtId="3" fontId="13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11" fillId="0" borderId="1" xfId="0" applyFont="1" applyBorder="1"/>
    <xf numFmtId="0" fontId="6" fillId="0" borderId="1" xfId="0" applyFont="1" applyBorder="1"/>
    <xf numFmtId="0" fontId="25" fillId="0" borderId="1" xfId="2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left"/>
    </xf>
    <xf numFmtId="0" fontId="22" fillId="0" borderId="1" xfId="0" applyFont="1" applyBorder="1"/>
    <xf numFmtId="0" fontId="5" fillId="0" borderId="1" xfId="0" applyFont="1" applyBorder="1" applyAlignment="1">
      <alignment wrapText="1"/>
    </xf>
    <xf numFmtId="165" fontId="18" fillId="2" borderId="1" xfId="0" applyNumberFormat="1" applyFont="1" applyFill="1" applyBorder="1" applyAlignment="1" applyProtection="1">
      <alignment horizontal="center"/>
    </xf>
    <xf numFmtId="3" fontId="19" fillId="2" borderId="1" xfId="0" applyNumberFormat="1" applyFont="1" applyFill="1" applyBorder="1" applyAlignment="1">
      <alignment horizontal="left" wrapText="1"/>
    </xf>
    <xf numFmtId="3" fontId="18" fillId="2" borderId="1" xfId="0" applyNumberFormat="1" applyFont="1" applyFill="1" applyBorder="1" applyProtection="1"/>
    <xf numFmtId="0" fontId="20" fillId="2" borderId="1" xfId="0" applyFont="1" applyFill="1" applyBorder="1"/>
    <xf numFmtId="0" fontId="21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26" fillId="2" borderId="1" xfId="0" applyFont="1" applyFill="1" applyBorder="1" applyAlignment="1">
      <alignment horizontal="center" wrapText="1"/>
    </xf>
    <xf numFmtId="3" fontId="13" fillId="0" borderId="1" xfId="44" applyNumberFormat="1" applyFont="1" applyFill="1" applyBorder="1" applyAlignment="1">
      <alignment horizontal="right"/>
    </xf>
    <xf numFmtId="3" fontId="20" fillId="2" borderId="1" xfId="0" applyNumberFormat="1" applyFont="1" applyFill="1" applyBorder="1"/>
    <xf numFmtId="3" fontId="13" fillId="0" borderId="1" xfId="44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>
      <alignment horizontal="center"/>
    </xf>
    <xf numFmtId="3" fontId="19" fillId="0" borderId="1" xfId="0" applyNumberFormat="1" applyFont="1" applyBorder="1"/>
    <xf numFmtId="3" fontId="19" fillId="0" borderId="1" xfId="46" applyNumberFormat="1" applyFont="1" applyBorder="1" applyAlignment="1">
      <alignment horizontal="right"/>
    </xf>
    <xf numFmtId="0" fontId="13" fillId="0" borderId="1" xfId="43" applyFont="1" applyFill="1" applyBorder="1" applyProtection="1">
      <protection locked="0"/>
    </xf>
    <xf numFmtId="0" fontId="18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 vertical="center"/>
    </xf>
    <xf numFmtId="49" fontId="13" fillId="2" borderId="1" xfId="0" applyNumberFormat="1" applyFont="1" applyFill="1" applyBorder="1" applyAlignment="1">
      <alignment horizontal="right"/>
    </xf>
    <xf numFmtId="49" fontId="13" fillId="0" borderId="1" xfId="43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43" fillId="2" borderId="1" xfId="0" applyFont="1" applyFill="1" applyBorder="1"/>
    <xf numFmtId="3" fontId="5" fillId="0" borderId="1" xfId="0" applyNumberFormat="1" applyFont="1" applyBorder="1"/>
    <xf numFmtId="3" fontId="44" fillId="0" borderId="1" xfId="0" applyNumberFormat="1" applyFont="1" applyBorder="1"/>
    <xf numFmtId="0" fontId="18" fillId="2" borderId="1" xfId="0" applyFont="1" applyFill="1" applyBorder="1" applyAlignment="1">
      <alignment horizontal="center"/>
    </xf>
    <xf numFmtId="0" fontId="21" fillId="2" borderId="1" xfId="0" applyFont="1" applyFill="1" applyBorder="1"/>
    <xf numFmtId="3" fontId="13" fillId="2" borderId="1" xfId="44" applyNumberFormat="1" applyFont="1" applyFill="1" applyBorder="1" applyAlignment="1">
      <alignment horizontal="right"/>
    </xf>
    <xf numFmtId="3" fontId="21" fillId="2" borderId="1" xfId="0" applyNumberFormat="1" applyFont="1" applyFill="1" applyBorder="1"/>
    <xf numFmtId="3" fontId="19" fillId="2" borderId="1" xfId="46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3" fontId="6" fillId="0" borderId="1" xfId="0" applyNumberFormat="1" applyFont="1" applyBorder="1"/>
    <xf numFmtId="3" fontId="6" fillId="2" borderId="1" xfId="0" applyNumberFormat="1" applyFont="1" applyFill="1" applyBorder="1"/>
    <xf numFmtId="3" fontId="44" fillId="2" borderId="1" xfId="0" applyNumberFormat="1" applyFont="1" applyFill="1" applyBorder="1"/>
    <xf numFmtId="0" fontId="13" fillId="2" borderId="1" xfId="0" applyFont="1" applyFill="1" applyBorder="1" applyAlignment="1">
      <alignment horizontal="right"/>
    </xf>
    <xf numFmtId="3" fontId="18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8" fillId="0" borderId="1" xfId="0" applyFont="1" applyBorder="1"/>
    <xf numFmtId="0" fontId="13" fillId="2" borderId="1" xfId="0" applyFont="1" applyFill="1" applyBorder="1" applyAlignment="1">
      <alignment horizontal="center"/>
    </xf>
    <xf numFmtId="3" fontId="13" fillId="2" borderId="1" xfId="44" applyNumberFormat="1" applyFont="1" applyFill="1" applyBorder="1" applyAlignment="1" applyProtection="1">
      <alignment horizontal="right"/>
      <protection locked="0"/>
    </xf>
    <xf numFmtId="0" fontId="47" fillId="0" borderId="1" xfId="2" applyFont="1" applyFill="1" applyBorder="1" applyAlignment="1">
      <alignment wrapText="1"/>
    </xf>
    <xf numFmtId="0" fontId="21" fillId="2" borderId="2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3" fontId="21" fillId="2" borderId="1" xfId="0" applyNumberFormat="1" applyFont="1" applyFill="1" applyBorder="1" applyAlignment="1">
      <alignment horizontal="left"/>
    </xf>
    <xf numFmtId="0" fontId="0" fillId="0" borderId="1" xfId="0" applyBorder="1" applyAlignment="1"/>
    <xf numFmtId="0" fontId="18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18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2" borderId="1" xfId="0" applyFont="1" applyFill="1" applyBorder="1" applyAlignment="1"/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11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6" fillId="2" borderId="1" xfId="0" applyFont="1" applyFill="1" applyBorder="1" applyAlignment="1">
      <alignment horizontal="right" vertical="center" wrapText="1" indent="2"/>
    </xf>
    <xf numFmtId="0" fontId="0" fillId="2" borderId="1" xfId="0" applyFill="1" applyBorder="1" applyAlignment="1">
      <alignment horizontal="right" vertical="center" wrapText="1" indent="2"/>
    </xf>
    <xf numFmtId="0" fontId="11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11" fillId="2" borderId="2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11" fillId="2" borderId="2" xfId="0" applyFont="1" applyFill="1" applyBorder="1" applyAlignment="1">
      <alignment horizontal="center"/>
    </xf>
    <xf numFmtId="0" fontId="0" fillId="0" borderId="4" xfId="0" applyBorder="1" applyAlignment="1"/>
    <xf numFmtId="3" fontId="16" fillId="2" borderId="14" xfId="0" applyNumberFormat="1" applyFont="1" applyFill="1" applyBorder="1" applyAlignment="1">
      <alignment horizontal="center"/>
    </xf>
    <xf numFmtId="3" fontId="16" fillId="2" borderId="15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4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18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26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/>
    <xf numFmtId="3" fontId="21" fillId="0" borderId="1" xfId="0" applyNumberFormat="1" applyFont="1" applyBorder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4" xr:uid="{00000000-0005-0000-0000-00001C000000}"/>
    <cellStyle name="Comma 3" xfId="46" xr:uid="{00000000-0005-0000-0000-00001D000000}"/>
    <cellStyle name="Comma 4" xfId="47" xr:uid="{00000000-0005-0000-0000-00001E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 xr:uid="{00000000-0005-0000-0000-000029000000}"/>
    <cellStyle name="Normal_Exp_SITC1_Cty" xfId="2" xr:uid="{00000000-0005-0000-0000-00002A000000}"/>
    <cellStyle name="Note 2" xfId="45" xr:uid="{00000000-0005-0000-0000-00002B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H37"/>
  <sheetViews>
    <sheetView workbookViewId="0">
      <selection activeCell="G16" sqref="G16"/>
    </sheetView>
  </sheetViews>
  <sheetFormatPr defaultRowHeight="14" x14ac:dyDescent="0.3"/>
  <cols>
    <col min="1" max="1" width="12.453125" style="25" customWidth="1"/>
    <col min="2" max="2" width="12.54296875" style="25" customWidth="1"/>
    <col min="3" max="3" width="11.453125" style="15" customWidth="1"/>
    <col min="4" max="4" width="15.54296875" style="15" customWidth="1"/>
    <col min="5" max="5" width="11.6328125" style="15" customWidth="1"/>
    <col min="6" max="6" width="12.54296875" style="15" customWidth="1"/>
    <col min="7" max="7" width="14.6328125" style="15" bestFit="1" customWidth="1"/>
    <col min="8" max="220" width="9.08984375" style="15"/>
    <col min="221" max="221" width="14.36328125" style="15" customWidth="1"/>
    <col min="222" max="222" width="16.54296875" style="15" customWidth="1"/>
    <col min="223" max="223" width="17.453125" style="15" customWidth="1"/>
    <col min="224" max="224" width="15.6328125" style="15" customWidth="1"/>
    <col min="225" max="225" width="16.54296875" style="15" customWidth="1"/>
    <col min="226" max="226" width="17.54296875" style="15" customWidth="1"/>
    <col min="227" max="227" width="9.08984375" style="15"/>
    <col min="228" max="228" width="10.36328125" style="15" bestFit="1" customWidth="1"/>
    <col min="229" max="229" width="9.08984375" style="15"/>
    <col min="230" max="231" width="10.08984375" style="15" bestFit="1" customWidth="1"/>
    <col min="232" max="232" width="10.90625" style="15" bestFit="1" customWidth="1"/>
    <col min="233" max="476" width="9.08984375" style="15"/>
    <col min="477" max="477" width="14.36328125" style="15" customWidth="1"/>
    <col min="478" max="478" width="16.54296875" style="15" customWidth="1"/>
    <col min="479" max="479" width="17.453125" style="15" customWidth="1"/>
    <col min="480" max="480" width="15.6328125" style="15" customWidth="1"/>
    <col min="481" max="481" width="16.54296875" style="15" customWidth="1"/>
    <col min="482" max="482" width="17.54296875" style="15" customWidth="1"/>
    <col min="483" max="483" width="9.08984375" style="15"/>
    <col min="484" max="484" width="10.36328125" style="15" bestFit="1" customWidth="1"/>
    <col min="485" max="485" width="9.08984375" style="15"/>
    <col min="486" max="487" width="10.08984375" style="15" bestFit="1" customWidth="1"/>
    <col min="488" max="488" width="10.90625" style="15" bestFit="1" customWidth="1"/>
    <col min="489" max="732" width="9.08984375" style="15"/>
    <col min="733" max="733" width="14.36328125" style="15" customWidth="1"/>
    <col min="734" max="734" width="16.54296875" style="15" customWidth="1"/>
    <col min="735" max="735" width="17.453125" style="15" customWidth="1"/>
    <col min="736" max="736" width="15.6328125" style="15" customWidth="1"/>
    <col min="737" max="737" width="16.54296875" style="15" customWidth="1"/>
    <col min="738" max="738" width="17.54296875" style="15" customWidth="1"/>
    <col min="739" max="739" width="9.08984375" style="15"/>
    <col min="740" max="740" width="10.36328125" style="15" bestFit="1" customWidth="1"/>
    <col min="741" max="741" width="9.08984375" style="15"/>
    <col min="742" max="743" width="10.08984375" style="15" bestFit="1" customWidth="1"/>
    <col min="744" max="744" width="10.90625" style="15" bestFit="1" customWidth="1"/>
    <col min="745" max="988" width="9.08984375" style="15"/>
    <col min="989" max="989" width="14.36328125" style="15" customWidth="1"/>
    <col min="990" max="990" width="16.54296875" style="15" customWidth="1"/>
    <col min="991" max="991" width="17.453125" style="15" customWidth="1"/>
    <col min="992" max="992" width="15.6328125" style="15" customWidth="1"/>
    <col min="993" max="993" width="16.54296875" style="15" customWidth="1"/>
    <col min="994" max="994" width="17.54296875" style="15" customWidth="1"/>
    <col min="995" max="995" width="9.08984375" style="15"/>
    <col min="996" max="996" width="10.36328125" style="15" bestFit="1" customWidth="1"/>
    <col min="997" max="997" width="9.08984375" style="15"/>
    <col min="998" max="999" width="10.08984375" style="15" bestFit="1" customWidth="1"/>
    <col min="1000" max="1000" width="10.90625" style="15" bestFit="1" customWidth="1"/>
    <col min="1001" max="1244" width="9.08984375" style="15"/>
    <col min="1245" max="1245" width="14.36328125" style="15" customWidth="1"/>
    <col min="1246" max="1246" width="16.54296875" style="15" customWidth="1"/>
    <col min="1247" max="1247" width="17.453125" style="15" customWidth="1"/>
    <col min="1248" max="1248" width="15.6328125" style="15" customWidth="1"/>
    <col min="1249" max="1249" width="16.54296875" style="15" customWidth="1"/>
    <col min="1250" max="1250" width="17.54296875" style="15" customWidth="1"/>
    <col min="1251" max="1251" width="9.08984375" style="15"/>
    <col min="1252" max="1252" width="10.36328125" style="15" bestFit="1" customWidth="1"/>
    <col min="1253" max="1253" width="9.08984375" style="15"/>
    <col min="1254" max="1255" width="10.08984375" style="15" bestFit="1" customWidth="1"/>
    <col min="1256" max="1256" width="10.90625" style="15" bestFit="1" customWidth="1"/>
    <col min="1257" max="1500" width="9.08984375" style="15"/>
    <col min="1501" max="1501" width="14.36328125" style="15" customWidth="1"/>
    <col min="1502" max="1502" width="16.54296875" style="15" customWidth="1"/>
    <col min="1503" max="1503" width="17.453125" style="15" customWidth="1"/>
    <col min="1504" max="1504" width="15.6328125" style="15" customWidth="1"/>
    <col min="1505" max="1505" width="16.54296875" style="15" customWidth="1"/>
    <col min="1506" max="1506" width="17.54296875" style="15" customWidth="1"/>
    <col min="1507" max="1507" width="9.08984375" style="15"/>
    <col min="1508" max="1508" width="10.36328125" style="15" bestFit="1" customWidth="1"/>
    <col min="1509" max="1509" width="9.08984375" style="15"/>
    <col min="1510" max="1511" width="10.08984375" style="15" bestFit="1" customWidth="1"/>
    <col min="1512" max="1512" width="10.90625" style="15" bestFit="1" customWidth="1"/>
    <col min="1513" max="1756" width="9.08984375" style="15"/>
    <col min="1757" max="1757" width="14.36328125" style="15" customWidth="1"/>
    <col min="1758" max="1758" width="16.54296875" style="15" customWidth="1"/>
    <col min="1759" max="1759" width="17.453125" style="15" customWidth="1"/>
    <col min="1760" max="1760" width="15.6328125" style="15" customWidth="1"/>
    <col min="1761" max="1761" width="16.54296875" style="15" customWidth="1"/>
    <col min="1762" max="1762" width="17.54296875" style="15" customWidth="1"/>
    <col min="1763" max="1763" width="9.08984375" style="15"/>
    <col min="1764" max="1764" width="10.36328125" style="15" bestFit="1" customWidth="1"/>
    <col min="1765" max="1765" width="9.08984375" style="15"/>
    <col min="1766" max="1767" width="10.08984375" style="15" bestFit="1" customWidth="1"/>
    <col min="1768" max="1768" width="10.90625" style="15" bestFit="1" customWidth="1"/>
    <col min="1769" max="2012" width="9.08984375" style="15"/>
    <col min="2013" max="2013" width="14.36328125" style="15" customWidth="1"/>
    <col min="2014" max="2014" width="16.54296875" style="15" customWidth="1"/>
    <col min="2015" max="2015" width="17.453125" style="15" customWidth="1"/>
    <col min="2016" max="2016" width="15.6328125" style="15" customWidth="1"/>
    <col min="2017" max="2017" width="16.54296875" style="15" customWidth="1"/>
    <col min="2018" max="2018" width="17.54296875" style="15" customWidth="1"/>
    <col min="2019" max="2019" width="9.08984375" style="15"/>
    <col min="2020" max="2020" width="10.36328125" style="15" bestFit="1" customWidth="1"/>
    <col min="2021" max="2021" width="9.08984375" style="15"/>
    <col min="2022" max="2023" width="10.08984375" style="15" bestFit="1" customWidth="1"/>
    <col min="2024" max="2024" width="10.90625" style="15" bestFit="1" customWidth="1"/>
    <col min="2025" max="2268" width="9.08984375" style="15"/>
    <col min="2269" max="2269" width="14.36328125" style="15" customWidth="1"/>
    <col min="2270" max="2270" width="16.54296875" style="15" customWidth="1"/>
    <col min="2271" max="2271" width="17.453125" style="15" customWidth="1"/>
    <col min="2272" max="2272" width="15.6328125" style="15" customWidth="1"/>
    <col min="2273" max="2273" width="16.54296875" style="15" customWidth="1"/>
    <col min="2274" max="2274" width="17.54296875" style="15" customWidth="1"/>
    <col min="2275" max="2275" width="9.08984375" style="15"/>
    <col min="2276" max="2276" width="10.36328125" style="15" bestFit="1" customWidth="1"/>
    <col min="2277" max="2277" width="9.08984375" style="15"/>
    <col min="2278" max="2279" width="10.08984375" style="15" bestFit="1" customWidth="1"/>
    <col min="2280" max="2280" width="10.90625" style="15" bestFit="1" customWidth="1"/>
    <col min="2281" max="2524" width="9.08984375" style="15"/>
    <col min="2525" max="2525" width="14.36328125" style="15" customWidth="1"/>
    <col min="2526" max="2526" width="16.54296875" style="15" customWidth="1"/>
    <col min="2527" max="2527" width="17.453125" style="15" customWidth="1"/>
    <col min="2528" max="2528" width="15.6328125" style="15" customWidth="1"/>
    <col min="2529" max="2529" width="16.54296875" style="15" customWidth="1"/>
    <col min="2530" max="2530" width="17.54296875" style="15" customWidth="1"/>
    <col min="2531" max="2531" width="9.08984375" style="15"/>
    <col min="2532" max="2532" width="10.36328125" style="15" bestFit="1" customWidth="1"/>
    <col min="2533" max="2533" width="9.08984375" style="15"/>
    <col min="2534" max="2535" width="10.08984375" style="15" bestFit="1" customWidth="1"/>
    <col min="2536" max="2536" width="10.90625" style="15" bestFit="1" customWidth="1"/>
    <col min="2537" max="2780" width="9.08984375" style="15"/>
    <col min="2781" max="2781" width="14.36328125" style="15" customWidth="1"/>
    <col min="2782" max="2782" width="16.54296875" style="15" customWidth="1"/>
    <col min="2783" max="2783" width="17.453125" style="15" customWidth="1"/>
    <col min="2784" max="2784" width="15.6328125" style="15" customWidth="1"/>
    <col min="2785" max="2785" width="16.54296875" style="15" customWidth="1"/>
    <col min="2786" max="2786" width="17.54296875" style="15" customWidth="1"/>
    <col min="2787" max="2787" width="9.08984375" style="15"/>
    <col min="2788" max="2788" width="10.36328125" style="15" bestFit="1" customWidth="1"/>
    <col min="2789" max="2789" width="9.08984375" style="15"/>
    <col min="2790" max="2791" width="10.08984375" style="15" bestFit="1" customWidth="1"/>
    <col min="2792" max="2792" width="10.90625" style="15" bestFit="1" customWidth="1"/>
    <col min="2793" max="3036" width="9.08984375" style="15"/>
    <col min="3037" max="3037" width="14.36328125" style="15" customWidth="1"/>
    <col min="3038" max="3038" width="16.54296875" style="15" customWidth="1"/>
    <col min="3039" max="3039" width="17.453125" style="15" customWidth="1"/>
    <col min="3040" max="3040" width="15.6328125" style="15" customWidth="1"/>
    <col min="3041" max="3041" width="16.54296875" style="15" customWidth="1"/>
    <col min="3042" max="3042" width="17.54296875" style="15" customWidth="1"/>
    <col min="3043" max="3043" width="9.08984375" style="15"/>
    <col min="3044" max="3044" width="10.36328125" style="15" bestFit="1" customWidth="1"/>
    <col min="3045" max="3045" width="9.08984375" style="15"/>
    <col min="3046" max="3047" width="10.08984375" style="15" bestFit="1" customWidth="1"/>
    <col min="3048" max="3048" width="10.90625" style="15" bestFit="1" customWidth="1"/>
    <col min="3049" max="3292" width="9.08984375" style="15"/>
    <col min="3293" max="3293" width="14.36328125" style="15" customWidth="1"/>
    <col min="3294" max="3294" width="16.54296875" style="15" customWidth="1"/>
    <col min="3295" max="3295" width="17.453125" style="15" customWidth="1"/>
    <col min="3296" max="3296" width="15.6328125" style="15" customWidth="1"/>
    <col min="3297" max="3297" width="16.54296875" style="15" customWidth="1"/>
    <col min="3298" max="3298" width="17.54296875" style="15" customWidth="1"/>
    <col min="3299" max="3299" width="9.08984375" style="15"/>
    <col min="3300" max="3300" width="10.36328125" style="15" bestFit="1" customWidth="1"/>
    <col min="3301" max="3301" width="9.08984375" style="15"/>
    <col min="3302" max="3303" width="10.08984375" style="15" bestFit="1" customWidth="1"/>
    <col min="3304" max="3304" width="10.90625" style="15" bestFit="1" customWidth="1"/>
    <col min="3305" max="3548" width="9.08984375" style="15"/>
    <col min="3549" max="3549" width="14.36328125" style="15" customWidth="1"/>
    <col min="3550" max="3550" width="16.54296875" style="15" customWidth="1"/>
    <col min="3551" max="3551" width="17.453125" style="15" customWidth="1"/>
    <col min="3552" max="3552" width="15.6328125" style="15" customWidth="1"/>
    <col min="3553" max="3553" width="16.54296875" style="15" customWidth="1"/>
    <col min="3554" max="3554" width="17.54296875" style="15" customWidth="1"/>
    <col min="3555" max="3555" width="9.08984375" style="15"/>
    <col min="3556" max="3556" width="10.36328125" style="15" bestFit="1" customWidth="1"/>
    <col min="3557" max="3557" width="9.08984375" style="15"/>
    <col min="3558" max="3559" width="10.08984375" style="15" bestFit="1" customWidth="1"/>
    <col min="3560" max="3560" width="10.90625" style="15" bestFit="1" customWidth="1"/>
    <col min="3561" max="3804" width="9.08984375" style="15"/>
    <col min="3805" max="3805" width="14.36328125" style="15" customWidth="1"/>
    <col min="3806" max="3806" width="16.54296875" style="15" customWidth="1"/>
    <col min="3807" max="3807" width="17.453125" style="15" customWidth="1"/>
    <col min="3808" max="3808" width="15.6328125" style="15" customWidth="1"/>
    <col min="3809" max="3809" width="16.54296875" style="15" customWidth="1"/>
    <col min="3810" max="3810" width="17.54296875" style="15" customWidth="1"/>
    <col min="3811" max="3811" width="9.08984375" style="15"/>
    <col min="3812" max="3812" width="10.36328125" style="15" bestFit="1" customWidth="1"/>
    <col min="3813" max="3813" width="9.08984375" style="15"/>
    <col min="3814" max="3815" width="10.08984375" style="15" bestFit="1" customWidth="1"/>
    <col min="3816" max="3816" width="10.90625" style="15" bestFit="1" customWidth="1"/>
    <col min="3817" max="4060" width="9.08984375" style="15"/>
    <col min="4061" max="4061" width="14.36328125" style="15" customWidth="1"/>
    <col min="4062" max="4062" width="16.54296875" style="15" customWidth="1"/>
    <col min="4063" max="4063" width="17.453125" style="15" customWidth="1"/>
    <col min="4064" max="4064" width="15.6328125" style="15" customWidth="1"/>
    <col min="4065" max="4065" width="16.54296875" style="15" customWidth="1"/>
    <col min="4066" max="4066" width="17.54296875" style="15" customWidth="1"/>
    <col min="4067" max="4067" width="9.08984375" style="15"/>
    <col min="4068" max="4068" width="10.36328125" style="15" bestFit="1" customWidth="1"/>
    <col min="4069" max="4069" width="9.08984375" style="15"/>
    <col min="4070" max="4071" width="10.08984375" style="15" bestFit="1" customWidth="1"/>
    <col min="4072" max="4072" width="10.90625" style="15" bestFit="1" customWidth="1"/>
    <col min="4073" max="4316" width="9.08984375" style="15"/>
    <col min="4317" max="4317" width="14.36328125" style="15" customWidth="1"/>
    <col min="4318" max="4318" width="16.54296875" style="15" customWidth="1"/>
    <col min="4319" max="4319" width="17.453125" style="15" customWidth="1"/>
    <col min="4320" max="4320" width="15.6328125" style="15" customWidth="1"/>
    <col min="4321" max="4321" width="16.54296875" style="15" customWidth="1"/>
    <col min="4322" max="4322" width="17.54296875" style="15" customWidth="1"/>
    <col min="4323" max="4323" width="9.08984375" style="15"/>
    <col min="4324" max="4324" width="10.36328125" style="15" bestFit="1" customWidth="1"/>
    <col min="4325" max="4325" width="9.08984375" style="15"/>
    <col min="4326" max="4327" width="10.08984375" style="15" bestFit="1" customWidth="1"/>
    <col min="4328" max="4328" width="10.90625" style="15" bestFit="1" customWidth="1"/>
    <col min="4329" max="4572" width="9.08984375" style="15"/>
    <col min="4573" max="4573" width="14.36328125" style="15" customWidth="1"/>
    <col min="4574" max="4574" width="16.54296875" style="15" customWidth="1"/>
    <col min="4575" max="4575" width="17.453125" style="15" customWidth="1"/>
    <col min="4576" max="4576" width="15.6328125" style="15" customWidth="1"/>
    <col min="4577" max="4577" width="16.54296875" style="15" customWidth="1"/>
    <col min="4578" max="4578" width="17.54296875" style="15" customWidth="1"/>
    <col min="4579" max="4579" width="9.08984375" style="15"/>
    <col min="4580" max="4580" width="10.36328125" style="15" bestFit="1" customWidth="1"/>
    <col min="4581" max="4581" width="9.08984375" style="15"/>
    <col min="4582" max="4583" width="10.08984375" style="15" bestFit="1" customWidth="1"/>
    <col min="4584" max="4584" width="10.90625" style="15" bestFit="1" customWidth="1"/>
    <col min="4585" max="4828" width="9.08984375" style="15"/>
    <col min="4829" max="4829" width="14.36328125" style="15" customWidth="1"/>
    <col min="4830" max="4830" width="16.54296875" style="15" customWidth="1"/>
    <col min="4831" max="4831" width="17.453125" style="15" customWidth="1"/>
    <col min="4832" max="4832" width="15.6328125" style="15" customWidth="1"/>
    <col min="4833" max="4833" width="16.54296875" style="15" customWidth="1"/>
    <col min="4834" max="4834" width="17.54296875" style="15" customWidth="1"/>
    <col min="4835" max="4835" width="9.08984375" style="15"/>
    <col min="4836" max="4836" width="10.36328125" style="15" bestFit="1" customWidth="1"/>
    <col min="4837" max="4837" width="9.08984375" style="15"/>
    <col min="4838" max="4839" width="10.08984375" style="15" bestFit="1" customWidth="1"/>
    <col min="4840" max="4840" width="10.90625" style="15" bestFit="1" customWidth="1"/>
    <col min="4841" max="5084" width="9.08984375" style="15"/>
    <col min="5085" max="5085" width="14.36328125" style="15" customWidth="1"/>
    <col min="5086" max="5086" width="16.54296875" style="15" customWidth="1"/>
    <col min="5087" max="5087" width="17.453125" style="15" customWidth="1"/>
    <col min="5088" max="5088" width="15.6328125" style="15" customWidth="1"/>
    <col min="5089" max="5089" width="16.54296875" style="15" customWidth="1"/>
    <col min="5090" max="5090" width="17.54296875" style="15" customWidth="1"/>
    <col min="5091" max="5091" width="9.08984375" style="15"/>
    <col min="5092" max="5092" width="10.36328125" style="15" bestFit="1" customWidth="1"/>
    <col min="5093" max="5093" width="9.08984375" style="15"/>
    <col min="5094" max="5095" width="10.08984375" style="15" bestFit="1" customWidth="1"/>
    <col min="5096" max="5096" width="10.90625" style="15" bestFit="1" customWidth="1"/>
    <col min="5097" max="5340" width="9.08984375" style="15"/>
    <col min="5341" max="5341" width="14.36328125" style="15" customWidth="1"/>
    <col min="5342" max="5342" width="16.54296875" style="15" customWidth="1"/>
    <col min="5343" max="5343" width="17.453125" style="15" customWidth="1"/>
    <col min="5344" max="5344" width="15.6328125" style="15" customWidth="1"/>
    <col min="5345" max="5345" width="16.54296875" style="15" customWidth="1"/>
    <col min="5346" max="5346" width="17.54296875" style="15" customWidth="1"/>
    <col min="5347" max="5347" width="9.08984375" style="15"/>
    <col min="5348" max="5348" width="10.36328125" style="15" bestFit="1" customWidth="1"/>
    <col min="5349" max="5349" width="9.08984375" style="15"/>
    <col min="5350" max="5351" width="10.08984375" style="15" bestFit="1" customWidth="1"/>
    <col min="5352" max="5352" width="10.90625" style="15" bestFit="1" customWidth="1"/>
    <col min="5353" max="5596" width="9.08984375" style="15"/>
    <col min="5597" max="5597" width="14.36328125" style="15" customWidth="1"/>
    <col min="5598" max="5598" width="16.54296875" style="15" customWidth="1"/>
    <col min="5599" max="5599" width="17.453125" style="15" customWidth="1"/>
    <col min="5600" max="5600" width="15.6328125" style="15" customWidth="1"/>
    <col min="5601" max="5601" width="16.54296875" style="15" customWidth="1"/>
    <col min="5602" max="5602" width="17.54296875" style="15" customWidth="1"/>
    <col min="5603" max="5603" width="9.08984375" style="15"/>
    <col min="5604" max="5604" width="10.36328125" style="15" bestFit="1" customWidth="1"/>
    <col min="5605" max="5605" width="9.08984375" style="15"/>
    <col min="5606" max="5607" width="10.08984375" style="15" bestFit="1" customWidth="1"/>
    <col min="5608" max="5608" width="10.90625" style="15" bestFit="1" customWidth="1"/>
    <col min="5609" max="5852" width="9.08984375" style="15"/>
    <col min="5853" max="5853" width="14.36328125" style="15" customWidth="1"/>
    <col min="5854" max="5854" width="16.54296875" style="15" customWidth="1"/>
    <col min="5855" max="5855" width="17.453125" style="15" customWidth="1"/>
    <col min="5856" max="5856" width="15.6328125" style="15" customWidth="1"/>
    <col min="5857" max="5857" width="16.54296875" style="15" customWidth="1"/>
    <col min="5858" max="5858" width="17.54296875" style="15" customWidth="1"/>
    <col min="5859" max="5859" width="9.08984375" style="15"/>
    <col min="5860" max="5860" width="10.36328125" style="15" bestFit="1" customWidth="1"/>
    <col min="5861" max="5861" width="9.08984375" style="15"/>
    <col min="5862" max="5863" width="10.08984375" style="15" bestFit="1" customWidth="1"/>
    <col min="5864" max="5864" width="10.90625" style="15" bestFit="1" customWidth="1"/>
    <col min="5865" max="6108" width="9.08984375" style="15"/>
    <col min="6109" max="6109" width="14.36328125" style="15" customWidth="1"/>
    <col min="6110" max="6110" width="16.54296875" style="15" customWidth="1"/>
    <col min="6111" max="6111" width="17.453125" style="15" customWidth="1"/>
    <col min="6112" max="6112" width="15.6328125" style="15" customWidth="1"/>
    <col min="6113" max="6113" width="16.54296875" style="15" customWidth="1"/>
    <col min="6114" max="6114" width="17.54296875" style="15" customWidth="1"/>
    <col min="6115" max="6115" width="9.08984375" style="15"/>
    <col min="6116" max="6116" width="10.36328125" style="15" bestFit="1" customWidth="1"/>
    <col min="6117" max="6117" width="9.08984375" style="15"/>
    <col min="6118" max="6119" width="10.08984375" style="15" bestFit="1" customWidth="1"/>
    <col min="6120" max="6120" width="10.90625" style="15" bestFit="1" customWidth="1"/>
    <col min="6121" max="6364" width="9.08984375" style="15"/>
    <col min="6365" max="6365" width="14.36328125" style="15" customWidth="1"/>
    <col min="6366" max="6366" width="16.54296875" style="15" customWidth="1"/>
    <col min="6367" max="6367" width="17.453125" style="15" customWidth="1"/>
    <col min="6368" max="6368" width="15.6328125" style="15" customWidth="1"/>
    <col min="6369" max="6369" width="16.54296875" style="15" customWidth="1"/>
    <col min="6370" max="6370" width="17.54296875" style="15" customWidth="1"/>
    <col min="6371" max="6371" width="9.08984375" style="15"/>
    <col min="6372" max="6372" width="10.36328125" style="15" bestFit="1" customWidth="1"/>
    <col min="6373" max="6373" width="9.08984375" style="15"/>
    <col min="6374" max="6375" width="10.08984375" style="15" bestFit="1" customWidth="1"/>
    <col min="6376" max="6376" width="10.90625" style="15" bestFit="1" customWidth="1"/>
    <col min="6377" max="6620" width="9.08984375" style="15"/>
    <col min="6621" max="6621" width="14.36328125" style="15" customWidth="1"/>
    <col min="6622" max="6622" width="16.54296875" style="15" customWidth="1"/>
    <col min="6623" max="6623" width="17.453125" style="15" customWidth="1"/>
    <col min="6624" max="6624" width="15.6328125" style="15" customWidth="1"/>
    <col min="6625" max="6625" width="16.54296875" style="15" customWidth="1"/>
    <col min="6626" max="6626" width="17.54296875" style="15" customWidth="1"/>
    <col min="6627" max="6627" width="9.08984375" style="15"/>
    <col min="6628" max="6628" width="10.36328125" style="15" bestFit="1" customWidth="1"/>
    <col min="6629" max="6629" width="9.08984375" style="15"/>
    <col min="6630" max="6631" width="10.08984375" style="15" bestFit="1" customWidth="1"/>
    <col min="6632" max="6632" width="10.90625" style="15" bestFit="1" customWidth="1"/>
    <col min="6633" max="6876" width="9.08984375" style="15"/>
    <col min="6877" max="6877" width="14.36328125" style="15" customWidth="1"/>
    <col min="6878" max="6878" width="16.54296875" style="15" customWidth="1"/>
    <col min="6879" max="6879" width="17.453125" style="15" customWidth="1"/>
    <col min="6880" max="6880" width="15.6328125" style="15" customWidth="1"/>
    <col min="6881" max="6881" width="16.54296875" style="15" customWidth="1"/>
    <col min="6882" max="6882" width="17.54296875" style="15" customWidth="1"/>
    <col min="6883" max="6883" width="9.08984375" style="15"/>
    <col min="6884" max="6884" width="10.36328125" style="15" bestFit="1" customWidth="1"/>
    <col min="6885" max="6885" width="9.08984375" style="15"/>
    <col min="6886" max="6887" width="10.08984375" style="15" bestFit="1" customWidth="1"/>
    <col min="6888" max="6888" width="10.90625" style="15" bestFit="1" customWidth="1"/>
    <col min="6889" max="7132" width="9.08984375" style="15"/>
    <col min="7133" max="7133" width="14.36328125" style="15" customWidth="1"/>
    <col min="7134" max="7134" width="16.54296875" style="15" customWidth="1"/>
    <col min="7135" max="7135" width="17.453125" style="15" customWidth="1"/>
    <col min="7136" max="7136" width="15.6328125" style="15" customWidth="1"/>
    <col min="7137" max="7137" width="16.54296875" style="15" customWidth="1"/>
    <col min="7138" max="7138" width="17.54296875" style="15" customWidth="1"/>
    <col min="7139" max="7139" width="9.08984375" style="15"/>
    <col min="7140" max="7140" width="10.36328125" style="15" bestFit="1" customWidth="1"/>
    <col min="7141" max="7141" width="9.08984375" style="15"/>
    <col min="7142" max="7143" width="10.08984375" style="15" bestFit="1" customWidth="1"/>
    <col min="7144" max="7144" width="10.90625" style="15" bestFit="1" customWidth="1"/>
    <col min="7145" max="7388" width="9.08984375" style="15"/>
    <col min="7389" max="7389" width="14.36328125" style="15" customWidth="1"/>
    <col min="7390" max="7390" width="16.54296875" style="15" customWidth="1"/>
    <col min="7391" max="7391" width="17.453125" style="15" customWidth="1"/>
    <col min="7392" max="7392" width="15.6328125" style="15" customWidth="1"/>
    <col min="7393" max="7393" width="16.54296875" style="15" customWidth="1"/>
    <col min="7394" max="7394" width="17.54296875" style="15" customWidth="1"/>
    <col min="7395" max="7395" width="9.08984375" style="15"/>
    <col min="7396" max="7396" width="10.36328125" style="15" bestFit="1" customWidth="1"/>
    <col min="7397" max="7397" width="9.08984375" style="15"/>
    <col min="7398" max="7399" width="10.08984375" style="15" bestFit="1" customWidth="1"/>
    <col min="7400" max="7400" width="10.90625" style="15" bestFit="1" customWidth="1"/>
    <col min="7401" max="7644" width="9.08984375" style="15"/>
    <col min="7645" max="7645" width="14.36328125" style="15" customWidth="1"/>
    <col min="7646" max="7646" width="16.54296875" style="15" customWidth="1"/>
    <col min="7647" max="7647" width="17.453125" style="15" customWidth="1"/>
    <col min="7648" max="7648" width="15.6328125" style="15" customWidth="1"/>
    <col min="7649" max="7649" width="16.54296875" style="15" customWidth="1"/>
    <col min="7650" max="7650" width="17.54296875" style="15" customWidth="1"/>
    <col min="7651" max="7651" width="9.08984375" style="15"/>
    <col min="7652" max="7652" width="10.36328125" style="15" bestFit="1" customWidth="1"/>
    <col min="7653" max="7653" width="9.08984375" style="15"/>
    <col min="7654" max="7655" width="10.08984375" style="15" bestFit="1" customWidth="1"/>
    <col min="7656" max="7656" width="10.90625" style="15" bestFit="1" customWidth="1"/>
    <col min="7657" max="7900" width="9.08984375" style="15"/>
    <col min="7901" max="7901" width="14.36328125" style="15" customWidth="1"/>
    <col min="7902" max="7902" width="16.54296875" style="15" customWidth="1"/>
    <col min="7903" max="7903" width="17.453125" style="15" customWidth="1"/>
    <col min="7904" max="7904" width="15.6328125" style="15" customWidth="1"/>
    <col min="7905" max="7905" width="16.54296875" style="15" customWidth="1"/>
    <col min="7906" max="7906" width="17.54296875" style="15" customWidth="1"/>
    <col min="7907" max="7907" width="9.08984375" style="15"/>
    <col min="7908" max="7908" width="10.36328125" style="15" bestFit="1" customWidth="1"/>
    <col min="7909" max="7909" width="9.08984375" style="15"/>
    <col min="7910" max="7911" width="10.08984375" style="15" bestFit="1" customWidth="1"/>
    <col min="7912" max="7912" width="10.90625" style="15" bestFit="1" customWidth="1"/>
    <col min="7913" max="8156" width="9.08984375" style="15"/>
    <col min="8157" max="8157" width="14.36328125" style="15" customWidth="1"/>
    <col min="8158" max="8158" width="16.54296875" style="15" customWidth="1"/>
    <col min="8159" max="8159" width="17.453125" style="15" customWidth="1"/>
    <col min="8160" max="8160" width="15.6328125" style="15" customWidth="1"/>
    <col min="8161" max="8161" width="16.54296875" style="15" customWidth="1"/>
    <col min="8162" max="8162" width="17.54296875" style="15" customWidth="1"/>
    <col min="8163" max="8163" width="9.08984375" style="15"/>
    <col min="8164" max="8164" width="10.36328125" style="15" bestFit="1" customWidth="1"/>
    <col min="8165" max="8165" width="9.08984375" style="15"/>
    <col min="8166" max="8167" width="10.08984375" style="15" bestFit="1" customWidth="1"/>
    <col min="8168" max="8168" width="10.90625" style="15" bestFit="1" customWidth="1"/>
    <col min="8169" max="8412" width="9.08984375" style="15"/>
    <col min="8413" max="8413" width="14.36328125" style="15" customWidth="1"/>
    <col min="8414" max="8414" width="16.54296875" style="15" customWidth="1"/>
    <col min="8415" max="8415" width="17.453125" style="15" customWidth="1"/>
    <col min="8416" max="8416" width="15.6328125" style="15" customWidth="1"/>
    <col min="8417" max="8417" width="16.54296875" style="15" customWidth="1"/>
    <col min="8418" max="8418" width="17.54296875" style="15" customWidth="1"/>
    <col min="8419" max="8419" width="9.08984375" style="15"/>
    <col min="8420" max="8420" width="10.36328125" style="15" bestFit="1" customWidth="1"/>
    <col min="8421" max="8421" width="9.08984375" style="15"/>
    <col min="8422" max="8423" width="10.08984375" style="15" bestFit="1" customWidth="1"/>
    <col min="8424" max="8424" width="10.90625" style="15" bestFit="1" customWidth="1"/>
    <col min="8425" max="8668" width="9.08984375" style="15"/>
    <col min="8669" max="8669" width="14.36328125" style="15" customWidth="1"/>
    <col min="8670" max="8670" width="16.54296875" style="15" customWidth="1"/>
    <col min="8671" max="8671" width="17.453125" style="15" customWidth="1"/>
    <col min="8672" max="8672" width="15.6328125" style="15" customWidth="1"/>
    <col min="8673" max="8673" width="16.54296875" style="15" customWidth="1"/>
    <col min="8674" max="8674" width="17.54296875" style="15" customWidth="1"/>
    <col min="8675" max="8675" width="9.08984375" style="15"/>
    <col min="8676" max="8676" width="10.36328125" style="15" bestFit="1" customWidth="1"/>
    <col min="8677" max="8677" width="9.08984375" style="15"/>
    <col min="8678" max="8679" width="10.08984375" style="15" bestFit="1" customWidth="1"/>
    <col min="8680" max="8680" width="10.90625" style="15" bestFit="1" customWidth="1"/>
    <col min="8681" max="8924" width="9.08984375" style="15"/>
    <col min="8925" max="8925" width="14.36328125" style="15" customWidth="1"/>
    <col min="8926" max="8926" width="16.54296875" style="15" customWidth="1"/>
    <col min="8927" max="8927" width="17.453125" style="15" customWidth="1"/>
    <col min="8928" max="8928" width="15.6328125" style="15" customWidth="1"/>
    <col min="8929" max="8929" width="16.54296875" style="15" customWidth="1"/>
    <col min="8930" max="8930" width="17.54296875" style="15" customWidth="1"/>
    <col min="8931" max="8931" width="9.08984375" style="15"/>
    <col min="8932" max="8932" width="10.36328125" style="15" bestFit="1" customWidth="1"/>
    <col min="8933" max="8933" width="9.08984375" style="15"/>
    <col min="8934" max="8935" width="10.08984375" style="15" bestFit="1" customWidth="1"/>
    <col min="8936" max="8936" width="10.90625" style="15" bestFit="1" customWidth="1"/>
    <col min="8937" max="9180" width="9.08984375" style="15"/>
    <col min="9181" max="9181" width="14.36328125" style="15" customWidth="1"/>
    <col min="9182" max="9182" width="16.54296875" style="15" customWidth="1"/>
    <col min="9183" max="9183" width="17.453125" style="15" customWidth="1"/>
    <col min="9184" max="9184" width="15.6328125" style="15" customWidth="1"/>
    <col min="9185" max="9185" width="16.54296875" style="15" customWidth="1"/>
    <col min="9186" max="9186" width="17.54296875" style="15" customWidth="1"/>
    <col min="9187" max="9187" width="9.08984375" style="15"/>
    <col min="9188" max="9188" width="10.36328125" style="15" bestFit="1" customWidth="1"/>
    <col min="9189" max="9189" width="9.08984375" style="15"/>
    <col min="9190" max="9191" width="10.08984375" style="15" bestFit="1" customWidth="1"/>
    <col min="9192" max="9192" width="10.90625" style="15" bestFit="1" customWidth="1"/>
    <col min="9193" max="9436" width="9.08984375" style="15"/>
    <col min="9437" max="9437" width="14.36328125" style="15" customWidth="1"/>
    <col min="9438" max="9438" width="16.54296875" style="15" customWidth="1"/>
    <col min="9439" max="9439" width="17.453125" style="15" customWidth="1"/>
    <col min="9440" max="9440" width="15.6328125" style="15" customWidth="1"/>
    <col min="9441" max="9441" width="16.54296875" style="15" customWidth="1"/>
    <col min="9442" max="9442" width="17.54296875" style="15" customWidth="1"/>
    <col min="9443" max="9443" width="9.08984375" style="15"/>
    <col min="9444" max="9444" width="10.36328125" style="15" bestFit="1" customWidth="1"/>
    <col min="9445" max="9445" width="9.08984375" style="15"/>
    <col min="9446" max="9447" width="10.08984375" style="15" bestFit="1" customWidth="1"/>
    <col min="9448" max="9448" width="10.90625" style="15" bestFit="1" customWidth="1"/>
    <col min="9449" max="9692" width="9.08984375" style="15"/>
    <col min="9693" max="9693" width="14.36328125" style="15" customWidth="1"/>
    <col min="9694" max="9694" width="16.54296875" style="15" customWidth="1"/>
    <col min="9695" max="9695" width="17.453125" style="15" customWidth="1"/>
    <col min="9696" max="9696" width="15.6328125" style="15" customWidth="1"/>
    <col min="9697" max="9697" width="16.54296875" style="15" customWidth="1"/>
    <col min="9698" max="9698" width="17.54296875" style="15" customWidth="1"/>
    <col min="9699" max="9699" width="9.08984375" style="15"/>
    <col min="9700" max="9700" width="10.36328125" style="15" bestFit="1" customWidth="1"/>
    <col min="9701" max="9701" width="9.08984375" style="15"/>
    <col min="9702" max="9703" width="10.08984375" style="15" bestFit="1" customWidth="1"/>
    <col min="9704" max="9704" width="10.90625" style="15" bestFit="1" customWidth="1"/>
    <col min="9705" max="9948" width="9.08984375" style="15"/>
    <col min="9949" max="9949" width="14.36328125" style="15" customWidth="1"/>
    <col min="9950" max="9950" width="16.54296875" style="15" customWidth="1"/>
    <col min="9951" max="9951" width="17.453125" style="15" customWidth="1"/>
    <col min="9952" max="9952" width="15.6328125" style="15" customWidth="1"/>
    <col min="9953" max="9953" width="16.54296875" style="15" customWidth="1"/>
    <col min="9954" max="9954" width="17.54296875" style="15" customWidth="1"/>
    <col min="9955" max="9955" width="9.08984375" style="15"/>
    <col min="9956" max="9956" width="10.36328125" style="15" bestFit="1" customWidth="1"/>
    <col min="9957" max="9957" width="9.08984375" style="15"/>
    <col min="9958" max="9959" width="10.08984375" style="15" bestFit="1" customWidth="1"/>
    <col min="9960" max="9960" width="10.90625" style="15" bestFit="1" customWidth="1"/>
    <col min="9961" max="10204" width="9.08984375" style="15"/>
    <col min="10205" max="10205" width="14.36328125" style="15" customWidth="1"/>
    <col min="10206" max="10206" width="16.54296875" style="15" customWidth="1"/>
    <col min="10207" max="10207" width="17.453125" style="15" customWidth="1"/>
    <col min="10208" max="10208" width="15.6328125" style="15" customWidth="1"/>
    <col min="10209" max="10209" width="16.54296875" style="15" customWidth="1"/>
    <col min="10210" max="10210" width="17.54296875" style="15" customWidth="1"/>
    <col min="10211" max="10211" width="9.08984375" style="15"/>
    <col min="10212" max="10212" width="10.36328125" style="15" bestFit="1" customWidth="1"/>
    <col min="10213" max="10213" width="9.08984375" style="15"/>
    <col min="10214" max="10215" width="10.08984375" style="15" bestFit="1" customWidth="1"/>
    <col min="10216" max="10216" width="10.90625" style="15" bestFit="1" customWidth="1"/>
    <col min="10217" max="10460" width="9.08984375" style="15"/>
    <col min="10461" max="10461" width="14.36328125" style="15" customWidth="1"/>
    <col min="10462" max="10462" width="16.54296875" style="15" customWidth="1"/>
    <col min="10463" max="10463" width="17.453125" style="15" customWidth="1"/>
    <col min="10464" max="10464" width="15.6328125" style="15" customWidth="1"/>
    <col min="10465" max="10465" width="16.54296875" style="15" customWidth="1"/>
    <col min="10466" max="10466" width="17.54296875" style="15" customWidth="1"/>
    <col min="10467" max="10467" width="9.08984375" style="15"/>
    <col min="10468" max="10468" width="10.36328125" style="15" bestFit="1" customWidth="1"/>
    <col min="10469" max="10469" width="9.08984375" style="15"/>
    <col min="10470" max="10471" width="10.08984375" style="15" bestFit="1" customWidth="1"/>
    <col min="10472" max="10472" width="10.90625" style="15" bestFit="1" customWidth="1"/>
    <col min="10473" max="10716" width="9.08984375" style="15"/>
    <col min="10717" max="10717" width="14.36328125" style="15" customWidth="1"/>
    <col min="10718" max="10718" width="16.54296875" style="15" customWidth="1"/>
    <col min="10719" max="10719" width="17.453125" style="15" customWidth="1"/>
    <col min="10720" max="10720" width="15.6328125" style="15" customWidth="1"/>
    <col min="10721" max="10721" width="16.54296875" style="15" customWidth="1"/>
    <col min="10722" max="10722" width="17.54296875" style="15" customWidth="1"/>
    <col min="10723" max="10723" width="9.08984375" style="15"/>
    <col min="10724" max="10724" width="10.36328125" style="15" bestFit="1" customWidth="1"/>
    <col min="10725" max="10725" width="9.08984375" style="15"/>
    <col min="10726" max="10727" width="10.08984375" style="15" bestFit="1" customWidth="1"/>
    <col min="10728" max="10728" width="10.90625" style="15" bestFit="1" customWidth="1"/>
    <col min="10729" max="10972" width="9.08984375" style="15"/>
    <col min="10973" max="10973" width="14.36328125" style="15" customWidth="1"/>
    <col min="10974" max="10974" width="16.54296875" style="15" customWidth="1"/>
    <col min="10975" max="10975" width="17.453125" style="15" customWidth="1"/>
    <col min="10976" max="10976" width="15.6328125" style="15" customWidth="1"/>
    <col min="10977" max="10977" width="16.54296875" style="15" customWidth="1"/>
    <col min="10978" max="10978" width="17.54296875" style="15" customWidth="1"/>
    <col min="10979" max="10979" width="9.08984375" style="15"/>
    <col min="10980" max="10980" width="10.36328125" style="15" bestFit="1" customWidth="1"/>
    <col min="10981" max="10981" width="9.08984375" style="15"/>
    <col min="10982" max="10983" width="10.08984375" style="15" bestFit="1" customWidth="1"/>
    <col min="10984" max="10984" width="10.90625" style="15" bestFit="1" customWidth="1"/>
    <col min="10985" max="11228" width="9.08984375" style="15"/>
    <col min="11229" max="11229" width="14.36328125" style="15" customWidth="1"/>
    <col min="11230" max="11230" width="16.54296875" style="15" customWidth="1"/>
    <col min="11231" max="11231" width="17.453125" style="15" customWidth="1"/>
    <col min="11232" max="11232" width="15.6328125" style="15" customWidth="1"/>
    <col min="11233" max="11233" width="16.54296875" style="15" customWidth="1"/>
    <col min="11234" max="11234" width="17.54296875" style="15" customWidth="1"/>
    <col min="11235" max="11235" width="9.08984375" style="15"/>
    <col min="11236" max="11236" width="10.36328125" style="15" bestFit="1" customWidth="1"/>
    <col min="11237" max="11237" width="9.08984375" style="15"/>
    <col min="11238" max="11239" width="10.08984375" style="15" bestFit="1" customWidth="1"/>
    <col min="11240" max="11240" width="10.90625" style="15" bestFit="1" customWidth="1"/>
    <col min="11241" max="11484" width="9.08984375" style="15"/>
    <col min="11485" max="11485" width="14.36328125" style="15" customWidth="1"/>
    <col min="11486" max="11486" width="16.54296875" style="15" customWidth="1"/>
    <col min="11487" max="11487" width="17.453125" style="15" customWidth="1"/>
    <col min="11488" max="11488" width="15.6328125" style="15" customWidth="1"/>
    <col min="11489" max="11489" width="16.54296875" style="15" customWidth="1"/>
    <col min="11490" max="11490" width="17.54296875" style="15" customWidth="1"/>
    <col min="11491" max="11491" width="9.08984375" style="15"/>
    <col min="11492" max="11492" width="10.36328125" style="15" bestFit="1" customWidth="1"/>
    <col min="11493" max="11493" width="9.08984375" style="15"/>
    <col min="11494" max="11495" width="10.08984375" style="15" bestFit="1" customWidth="1"/>
    <col min="11496" max="11496" width="10.90625" style="15" bestFit="1" customWidth="1"/>
    <col min="11497" max="11740" width="9.08984375" style="15"/>
    <col min="11741" max="11741" width="14.36328125" style="15" customWidth="1"/>
    <col min="11742" max="11742" width="16.54296875" style="15" customWidth="1"/>
    <col min="11743" max="11743" width="17.453125" style="15" customWidth="1"/>
    <col min="11744" max="11744" width="15.6328125" style="15" customWidth="1"/>
    <col min="11745" max="11745" width="16.54296875" style="15" customWidth="1"/>
    <col min="11746" max="11746" width="17.54296875" style="15" customWidth="1"/>
    <col min="11747" max="11747" width="9.08984375" style="15"/>
    <col min="11748" max="11748" width="10.36328125" style="15" bestFit="1" customWidth="1"/>
    <col min="11749" max="11749" width="9.08984375" style="15"/>
    <col min="11750" max="11751" width="10.08984375" style="15" bestFit="1" customWidth="1"/>
    <col min="11752" max="11752" width="10.90625" style="15" bestFit="1" customWidth="1"/>
    <col min="11753" max="11996" width="9.08984375" style="15"/>
    <col min="11997" max="11997" width="14.36328125" style="15" customWidth="1"/>
    <col min="11998" max="11998" width="16.54296875" style="15" customWidth="1"/>
    <col min="11999" max="11999" width="17.453125" style="15" customWidth="1"/>
    <col min="12000" max="12000" width="15.6328125" style="15" customWidth="1"/>
    <col min="12001" max="12001" width="16.54296875" style="15" customWidth="1"/>
    <col min="12002" max="12002" width="17.54296875" style="15" customWidth="1"/>
    <col min="12003" max="12003" width="9.08984375" style="15"/>
    <col min="12004" max="12004" width="10.36328125" style="15" bestFit="1" customWidth="1"/>
    <col min="12005" max="12005" width="9.08984375" style="15"/>
    <col min="12006" max="12007" width="10.08984375" style="15" bestFit="1" customWidth="1"/>
    <col min="12008" max="12008" width="10.90625" style="15" bestFit="1" customWidth="1"/>
    <col min="12009" max="12252" width="9.08984375" style="15"/>
    <col min="12253" max="12253" width="14.36328125" style="15" customWidth="1"/>
    <col min="12254" max="12254" width="16.54296875" style="15" customWidth="1"/>
    <col min="12255" max="12255" width="17.453125" style="15" customWidth="1"/>
    <col min="12256" max="12256" width="15.6328125" style="15" customWidth="1"/>
    <col min="12257" max="12257" width="16.54296875" style="15" customWidth="1"/>
    <col min="12258" max="12258" width="17.54296875" style="15" customWidth="1"/>
    <col min="12259" max="12259" width="9.08984375" style="15"/>
    <col min="12260" max="12260" width="10.36328125" style="15" bestFit="1" customWidth="1"/>
    <col min="12261" max="12261" width="9.08984375" style="15"/>
    <col min="12262" max="12263" width="10.08984375" style="15" bestFit="1" customWidth="1"/>
    <col min="12264" max="12264" width="10.90625" style="15" bestFit="1" customWidth="1"/>
    <col min="12265" max="12508" width="9.08984375" style="15"/>
    <col min="12509" max="12509" width="14.36328125" style="15" customWidth="1"/>
    <col min="12510" max="12510" width="16.54296875" style="15" customWidth="1"/>
    <col min="12511" max="12511" width="17.453125" style="15" customWidth="1"/>
    <col min="12512" max="12512" width="15.6328125" style="15" customWidth="1"/>
    <col min="12513" max="12513" width="16.54296875" style="15" customWidth="1"/>
    <col min="12514" max="12514" width="17.54296875" style="15" customWidth="1"/>
    <col min="12515" max="12515" width="9.08984375" style="15"/>
    <col min="12516" max="12516" width="10.36328125" style="15" bestFit="1" customWidth="1"/>
    <col min="12517" max="12517" width="9.08984375" style="15"/>
    <col min="12518" max="12519" width="10.08984375" style="15" bestFit="1" customWidth="1"/>
    <col min="12520" max="12520" width="10.90625" style="15" bestFit="1" customWidth="1"/>
    <col min="12521" max="12764" width="9.08984375" style="15"/>
    <col min="12765" max="12765" width="14.36328125" style="15" customWidth="1"/>
    <col min="12766" max="12766" width="16.54296875" style="15" customWidth="1"/>
    <col min="12767" max="12767" width="17.453125" style="15" customWidth="1"/>
    <col min="12768" max="12768" width="15.6328125" style="15" customWidth="1"/>
    <col min="12769" max="12769" width="16.54296875" style="15" customWidth="1"/>
    <col min="12770" max="12770" width="17.54296875" style="15" customWidth="1"/>
    <col min="12771" max="12771" width="9.08984375" style="15"/>
    <col min="12772" max="12772" width="10.36328125" style="15" bestFit="1" customWidth="1"/>
    <col min="12773" max="12773" width="9.08984375" style="15"/>
    <col min="12774" max="12775" width="10.08984375" style="15" bestFit="1" customWidth="1"/>
    <col min="12776" max="12776" width="10.90625" style="15" bestFit="1" customWidth="1"/>
    <col min="12777" max="13020" width="9.08984375" style="15"/>
    <col min="13021" max="13021" width="14.36328125" style="15" customWidth="1"/>
    <col min="13022" max="13022" width="16.54296875" style="15" customWidth="1"/>
    <col min="13023" max="13023" width="17.453125" style="15" customWidth="1"/>
    <col min="13024" max="13024" width="15.6328125" style="15" customWidth="1"/>
    <col min="13025" max="13025" width="16.54296875" style="15" customWidth="1"/>
    <col min="13026" max="13026" width="17.54296875" style="15" customWidth="1"/>
    <col min="13027" max="13027" width="9.08984375" style="15"/>
    <col min="13028" max="13028" width="10.36328125" style="15" bestFit="1" customWidth="1"/>
    <col min="13029" max="13029" width="9.08984375" style="15"/>
    <col min="13030" max="13031" width="10.08984375" style="15" bestFit="1" customWidth="1"/>
    <col min="13032" max="13032" width="10.90625" style="15" bestFit="1" customWidth="1"/>
    <col min="13033" max="13276" width="9.08984375" style="15"/>
    <col min="13277" max="13277" width="14.36328125" style="15" customWidth="1"/>
    <col min="13278" max="13278" width="16.54296875" style="15" customWidth="1"/>
    <col min="13279" max="13279" width="17.453125" style="15" customWidth="1"/>
    <col min="13280" max="13280" width="15.6328125" style="15" customWidth="1"/>
    <col min="13281" max="13281" width="16.54296875" style="15" customWidth="1"/>
    <col min="13282" max="13282" width="17.54296875" style="15" customWidth="1"/>
    <col min="13283" max="13283" width="9.08984375" style="15"/>
    <col min="13284" max="13284" width="10.36328125" style="15" bestFit="1" customWidth="1"/>
    <col min="13285" max="13285" width="9.08984375" style="15"/>
    <col min="13286" max="13287" width="10.08984375" style="15" bestFit="1" customWidth="1"/>
    <col min="13288" max="13288" width="10.90625" style="15" bestFit="1" customWidth="1"/>
    <col min="13289" max="13532" width="9.08984375" style="15"/>
    <col min="13533" max="13533" width="14.36328125" style="15" customWidth="1"/>
    <col min="13534" max="13534" width="16.54296875" style="15" customWidth="1"/>
    <col min="13535" max="13535" width="17.453125" style="15" customWidth="1"/>
    <col min="13536" max="13536" width="15.6328125" style="15" customWidth="1"/>
    <col min="13537" max="13537" width="16.54296875" style="15" customWidth="1"/>
    <col min="13538" max="13538" width="17.54296875" style="15" customWidth="1"/>
    <col min="13539" max="13539" width="9.08984375" style="15"/>
    <col min="13540" max="13540" width="10.36328125" style="15" bestFit="1" customWidth="1"/>
    <col min="13541" max="13541" width="9.08984375" style="15"/>
    <col min="13542" max="13543" width="10.08984375" style="15" bestFit="1" customWidth="1"/>
    <col min="13544" max="13544" width="10.90625" style="15" bestFit="1" customWidth="1"/>
    <col min="13545" max="13788" width="9.08984375" style="15"/>
    <col min="13789" max="13789" width="14.36328125" style="15" customWidth="1"/>
    <col min="13790" max="13790" width="16.54296875" style="15" customWidth="1"/>
    <col min="13791" max="13791" width="17.453125" style="15" customWidth="1"/>
    <col min="13792" max="13792" width="15.6328125" style="15" customWidth="1"/>
    <col min="13793" max="13793" width="16.54296875" style="15" customWidth="1"/>
    <col min="13794" max="13794" width="17.54296875" style="15" customWidth="1"/>
    <col min="13795" max="13795" width="9.08984375" style="15"/>
    <col min="13796" max="13796" width="10.36328125" style="15" bestFit="1" customWidth="1"/>
    <col min="13797" max="13797" width="9.08984375" style="15"/>
    <col min="13798" max="13799" width="10.08984375" style="15" bestFit="1" customWidth="1"/>
    <col min="13800" max="13800" width="10.90625" style="15" bestFit="1" customWidth="1"/>
    <col min="13801" max="14044" width="9.08984375" style="15"/>
    <col min="14045" max="14045" width="14.36328125" style="15" customWidth="1"/>
    <col min="14046" max="14046" width="16.54296875" style="15" customWidth="1"/>
    <col min="14047" max="14047" width="17.453125" style="15" customWidth="1"/>
    <col min="14048" max="14048" width="15.6328125" style="15" customWidth="1"/>
    <col min="14049" max="14049" width="16.54296875" style="15" customWidth="1"/>
    <col min="14050" max="14050" width="17.54296875" style="15" customWidth="1"/>
    <col min="14051" max="14051" width="9.08984375" style="15"/>
    <col min="14052" max="14052" width="10.36328125" style="15" bestFit="1" customWidth="1"/>
    <col min="14053" max="14053" width="9.08984375" style="15"/>
    <col min="14054" max="14055" width="10.08984375" style="15" bestFit="1" customWidth="1"/>
    <col min="14056" max="14056" width="10.90625" style="15" bestFit="1" customWidth="1"/>
    <col min="14057" max="14300" width="9.08984375" style="15"/>
    <col min="14301" max="14301" width="14.36328125" style="15" customWidth="1"/>
    <col min="14302" max="14302" width="16.54296875" style="15" customWidth="1"/>
    <col min="14303" max="14303" width="17.453125" style="15" customWidth="1"/>
    <col min="14304" max="14304" width="15.6328125" style="15" customWidth="1"/>
    <col min="14305" max="14305" width="16.54296875" style="15" customWidth="1"/>
    <col min="14306" max="14306" width="17.54296875" style="15" customWidth="1"/>
    <col min="14307" max="14307" width="9.08984375" style="15"/>
    <col min="14308" max="14308" width="10.36328125" style="15" bestFit="1" customWidth="1"/>
    <col min="14309" max="14309" width="9.08984375" style="15"/>
    <col min="14310" max="14311" width="10.08984375" style="15" bestFit="1" customWidth="1"/>
    <col min="14312" max="14312" width="10.90625" style="15" bestFit="1" customWidth="1"/>
    <col min="14313" max="14556" width="9.08984375" style="15"/>
    <col min="14557" max="14557" width="14.36328125" style="15" customWidth="1"/>
    <col min="14558" max="14558" width="16.54296875" style="15" customWidth="1"/>
    <col min="14559" max="14559" width="17.453125" style="15" customWidth="1"/>
    <col min="14560" max="14560" width="15.6328125" style="15" customWidth="1"/>
    <col min="14561" max="14561" width="16.54296875" style="15" customWidth="1"/>
    <col min="14562" max="14562" width="17.54296875" style="15" customWidth="1"/>
    <col min="14563" max="14563" width="9.08984375" style="15"/>
    <col min="14564" max="14564" width="10.36328125" style="15" bestFit="1" customWidth="1"/>
    <col min="14565" max="14565" width="9.08984375" style="15"/>
    <col min="14566" max="14567" width="10.08984375" style="15" bestFit="1" customWidth="1"/>
    <col min="14568" max="14568" width="10.90625" style="15" bestFit="1" customWidth="1"/>
    <col min="14569" max="14812" width="9.08984375" style="15"/>
    <col min="14813" max="14813" width="14.36328125" style="15" customWidth="1"/>
    <col min="14814" max="14814" width="16.54296875" style="15" customWidth="1"/>
    <col min="14815" max="14815" width="17.453125" style="15" customWidth="1"/>
    <col min="14816" max="14816" width="15.6328125" style="15" customWidth="1"/>
    <col min="14817" max="14817" width="16.54296875" style="15" customWidth="1"/>
    <col min="14818" max="14818" width="17.54296875" style="15" customWidth="1"/>
    <col min="14819" max="14819" width="9.08984375" style="15"/>
    <col min="14820" max="14820" width="10.36328125" style="15" bestFit="1" customWidth="1"/>
    <col min="14821" max="14821" width="9.08984375" style="15"/>
    <col min="14822" max="14823" width="10.08984375" style="15" bestFit="1" customWidth="1"/>
    <col min="14824" max="14824" width="10.90625" style="15" bestFit="1" customWidth="1"/>
    <col min="14825" max="15068" width="9.08984375" style="15"/>
    <col min="15069" max="15069" width="14.36328125" style="15" customWidth="1"/>
    <col min="15070" max="15070" width="16.54296875" style="15" customWidth="1"/>
    <col min="15071" max="15071" width="17.453125" style="15" customWidth="1"/>
    <col min="15072" max="15072" width="15.6328125" style="15" customWidth="1"/>
    <col min="15073" max="15073" width="16.54296875" style="15" customWidth="1"/>
    <col min="15074" max="15074" width="17.54296875" style="15" customWidth="1"/>
    <col min="15075" max="15075" width="9.08984375" style="15"/>
    <col min="15076" max="15076" width="10.36328125" style="15" bestFit="1" customWidth="1"/>
    <col min="15077" max="15077" width="9.08984375" style="15"/>
    <col min="15078" max="15079" width="10.08984375" style="15" bestFit="1" customWidth="1"/>
    <col min="15080" max="15080" width="10.90625" style="15" bestFit="1" customWidth="1"/>
    <col min="15081" max="15324" width="9.08984375" style="15"/>
    <col min="15325" max="15325" width="14.36328125" style="15" customWidth="1"/>
    <col min="15326" max="15326" width="16.54296875" style="15" customWidth="1"/>
    <col min="15327" max="15327" width="17.453125" style="15" customWidth="1"/>
    <col min="15328" max="15328" width="15.6328125" style="15" customWidth="1"/>
    <col min="15329" max="15329" width="16.54296875" style="15" customWidth="1"/>
    <col min="15330" max="15330" width="17.54296875" style="15" customWidth="1"/>
    <col min="15331" max="15331" width="9.08984375" style="15"/>
    <col min="15332" max="15332" width="10.36328125" style="15" bestFit="1" customWidth="1"/>
    <col min="15333" max="15333" width="9.08984375" style="15"/>
    <col min="15334" max="15335" width="10.08984375" style="15" bestFit="1" customWidth="1"/>
    <col min="15336" max="15336" width="10.90625" style="15" bestFit="1" customWidth="1"/>
    <col min="15337" max="15580" width="9.08984375" style="15"/>
    <col min="15581" max="15581" width="14.36328125" style="15" customWidth="1"/>
    <col min="15582" max="15582" width="16.54296875" style="15" customWidth="1"/>
    <col min="15583" max="15583" width="17.453125" style="15" customWidth="1"/>
    <col min="15584" max="15584" width="15.6328125" style="15" customWidth="1"/>
    <col min="15585" max="15585" width="16.54296875" style="15" customWidth="1"/>
    <col min="15586" max="15586" width="17.54296875" style="15" customWidth="1"/>
    <col min="15587" max="15587" width="9.08984375" style="15"/>
    <col min="15588" max="15588" width="10.36328125" style="15" bestFit="1" customWidth="1"/>
    <col min="15589" max="15589" width="9.08984375" style="15"/>
    <col min="15590" max="15591" width="10.08984375" style="15" bestFit="1" customWidth="1"/>
    <col min="15592" max="15592" width="10.90625" style="15" bestFit="1" customWidth="1"/>
    <col min="15593" max="15836" width="9.08984375" style="15"/>
    <col min="15837" max="15837" width="14.36328125" style="15" customWidth="1"/>
    <col min="15838" max="15838" width="16.54296875" style="15" customWidth="1"/>
    <col min="15839" max="15839" width="17.453125" style="15" customWidth="1"/>
    <col min="15840" max="15840" width="15.6328125" style="15" customWidth="1"/>
    <col min="15841" max="15841" width="16.54296875" style="15" customWidth="1"/>
    <col min="15842" max="15842" width="17.54296875" style="15" customWidth="1"/>
    <col min="15843" max="15843" width="9.08984375" style="15"/>
    <col min="15844" max="15844" width="10.36328125" style="15" bestFit="1" customWidth="1"/>
    <col min="15845" max="15845" width="9.08984375" style="15"/>
    <col min="15846" max="15847" width="10.08984375" style="15" bestFit="1" customWidth="1"/>
    <col min="15848" max="15848" width="10.90625" style="15" bestFit="1" customWidth="1"/>
    <col min="15849" max="16092" width="9.08984375" style="15"/>
    <col min="16093" max="16093" width="14.36328125" style="15" customWidth="1"/>
    <col min="16094" max="16094" width="16.54296875" style="15" customWidth="1"/>
    <col min="16095" max="16095" width="17.453125" style="15" customWidth="1"/>
    <col min="16096" max="16096" width="15.6328125" style="15" customWidth="1"/>
    <col min="16097" max="16097" width="16.54296875" style="15" customWidth="1"/>
    <col min="16098" max="16098" width="17.54296875" style="15" customWidth="1"/>
    <col min="16099" max="16099" width="9.08984375" style="15"/>
    <col min="16100" max="16100" width="10.36328125" style="15" bestFit="1" customWidth="1"/>
    <col min="16101" max="16101" width="9.08984375" style="15"/>
    <col min="16102" max="16103" width="10.08984375" style="15" bestFit="1" customWidth="1"/>
    <col min="16104" max="16104" width="10.90625" style="15" bestFit="1" customWidth="1"/>
    <col min="16105" max="16384" width="9.08984375" style="15"/>
  </cols>
  <sheetData>
    <row r="1" spans="1:8" x14ac:dyDescent="0.3">
      <c r="A1" s="110" t="s">
        <v>74</v>
      </c>
      <c r="B1" s="111"/>
      <c r="C1" s="112" t="s">
        <v>75</v>
      </c>
      <c r="D1" s="113"/>
      <c r="E1" s="112"/>
      <c r="F1" s="112"/>
      <c r="G1" s="112"/>
    </row>
    <row r="2" spans="1:8" ht="14.5" x14ac:dyDescent="0.35">
      <c r="A2" s="111"/>
      <c r="B2" s="111"/>
      <c r="C2" s="112" t="s">
        <v>117</v>
      </c>
      <c r="D2" s="114"/>
      <c r="E2" s="114"/>
      <c r="F2" s="114"/>
      <c r="G2" s="114"/>
    </row>
    <row r="3" spans="1:8" ht="18.75" customHeight="1" x14ac:dyDescent="0.3">
      <c r="A3" s="111"/>
      <c r="B3" s="111"/>
      <c r="C3" s="112" t="s">
        <v>76</v>
      </c>
      <c r="D3" s="112"/>
      <c r="E3" s="115"/>
      <c r="F3" s="116" t="s">
        <v>121</v>
      </c>
      <c r="G3" s="56" t="s">
        <v>77</v>
      </c>
    </row>
    <row r="4" spans="1:8" ht="27.75" customHeight="1" x14ac:dyDescent="0.3">
      <c r="A4" s="116" t="s">
        <v>78</v>
      </c>
      <c r="B4" s="116"/>
      <c r="C4" s="56" t="s">
        <v>79</v>
      </c>
      <c r="D4" s="56" t="s">
        <v>80</v>
      </c>
      <c r="E4" s="56" t="s">
        <v>0</v>
      </c>
      <c r="F4" s="117"/>
      <c r="G4" s="57" t="s">
        <v>81</v>
      </c>
    </row>
    <row r="5" spans="1:8" x14ac:dyDescent="0.3">
      <c r="A5" s="108" t="s">
        <v>70</v>
      </c>
      <c r="B5" s="109"/>
      <c r="C5" s="4"/>
      <c r="D5" s="4"/>
      <c r="E5" s="4"/>
      <c r="F5" s="4"/>
      <c r="G5" s="4"/>
    </row>
    <row r="6" spans="1:8" ht="14.5" x14ac:dyDescent="0.35">
      <c r="A6" s="58">
        <v>2015</v>
      </c>
      <c r="B6" s="15"/>
      <c r="C6" s="4">
        <v>0</v>
      </c>
      <c r="D6" s="4">
        <v>0</v>
      </c>
      <c r="E6" s="66">
        <f t="shared" ref="E6" si="0">C6+D6</f>
        <v>0</v>
      </c>
      <c r="F6" s="66">
        <v>472393</v>
      </c>
      <c r="G6" s="66">
        <f t="shared" ref="G6:G7" si="1">E6-F6</f>
        <v>-472393</v>
      </c>
    </row>
    <row r="7" spans="1:8" x14ac:dyDescent="0.3">
      <c r="A7" s="70">
        <v>2016</v>
      </c>
      <c r="B7" s="55"/>
      <c r="C7" s="4">
        <v>0</v>
      </c>
      <c r="D7" s="4">
        <v>0</v>
      </c>
      <c r="E7" s="66">
        <f t="shared" ref="E7" si="2">C7+D7</f>
        <v>0</v>
      </c>
      <c r="F7" s="4">
        <v>588332</v>
      </c>
      <c r="G7" s="66">
        <f t="shared" si="1"/>
        <v>-588332</v>
      </c>
    </row>
    <row r="8" spans="1:8" x14ac:dyDescent="0.3">
      <c r="A8" s="70">
        <v>2017</v>
      </c>
      <c r="B8" s="83"/>
      <c r="C8" s="4">
        <v>0</v>
      </c>
      <c r="D8" s="4">
        <v>0</v>
      </c>
      <c r="E8" s="66">
        <v>0</v>
      </c>
      <c r="F8" s="4">
        <v>624945</v>
      </c>
      <c r="G8" s="66">
        <f>E8-F8</f>
        <v>-624945</v>
      </c>
    </row>
    <row r="9" spans="1:8" x14ac:dyDescent="0.3">
      <c r="A9" s="70">
        <v>2018</v>
      </c>
      <c r="B9" s="83"/>
      <c r="C9" s="4">
        <v>0</v>
      </c>
      <c r="D9" s="4">
        <v>0</v>
      </c>
      <c r="E9" s="66">
        <v>0</v>
      </c>
      <c r="F9" s="4">
        <v>591363</v>
      </c>
      <c r="G9" s="66">
        <f>E9-F9</f>
        <v>-591363</v>
      </c>
    </row>
    <row r="10" spans="1:8" x14ac:dyDescent="0.3">
      <c r="A10" s="70">
        <v>2019</v>
      </c>
      <c r="B10" s="87"/>
      <c r="C10" s="4">
        <v>0</v>
      </c>
      <c r="D10" s="4">
        <v>0</v>
      </c>
      <c r="E10" s="66">
        <v>0</v>
      </c>
      <c r="F10" s="4">
        <v>591616</v>
      </c>
      <c r="G10" s="66">
        <f>E10-F10</f>
        <v>-591616</v>
      </c>
    </row>
    <row r="11" spans="1:8" x14ac:dyDescent="0.3">
      <c r="A11" s="91">
        <v>2020</v>
      </c>
      <c r="B11" s="22"/>
      <c r="C11" s="4">
        <v>0</v>
      </c>
      <c r="D11" s="4">
        <v>0</v>
      </c>
      <c r="E11" s="66">
        <v>0</v>
      </c>
      <c r="F11" s="4">
        <v>427373</v>
      </c>
      <c r="G11" s="66">
        <f>E11-F11</f>
        <v>-427373</v>
      </c>
    </row>
    <row r="12" spans="1:8" x14ac:dyDescent="0.3">
      <c r="A12" s="100"/>
      <c r="B12" s="22"/>
      <c r="C12" s="4"/>
      <c r="D12" s="4"/>
      <c r="E12" s="66"/>
      <c r="F12" s="4"/>
      <c r="G12" s="66"/>
    </row>
    <row r="13" spans="1:8" ht="14.5" x14ac:dyDescent="0.35">
      <c r="A13" s="54" t="s">
        <v>113</v>
      </c>
      <c r="B13" s="106" t="s">
        <v>116</v>
      </c>
      <c r="C13" s="107"/>
      <c r="D13" s="107"/>
      <c r="E13" s="4"/>
      <c r="F13" s="4"/>
      <c r="G13" s="4"/>
    </row>
    <row r="14" spans="1:8" ht="14.5" x14ac:dyDescent="0.35">
      <c r="A14" s="15"/>
      <c r="B14" s="103" t="s">
        <v>122</v>
      </c>
      <c r="C14" s="104"/>
      <c r="D14" s="104"/>
      <c r="E14" s="104"/>
      <c r="F14" s="104"/>
      <c r="G14" s="105"/>
      <c r="H14" s="26"/>
    </row>
    <row r="15" spans="1:8" s="53" customFormat="1" x14ac:dyDescent="0.3">
      <c r="A15" s="74" t="s">
        <v>73</v>
      </c>
      <c r="B15" s="78" t="s">
        <v>119</v>
      </c>
      <c r="C15" s="63"/>
      <c r="D15" s="63"/>
      <c r="E15" s="63"/>
      <c r="F15" s="63"/>
      <c r="G15" s="63"/>
    </row>
    <row r="16" spans="1:8" s="53" customFormat="1" x14ac:dyDescent="0.3">
      <c r="B16" s="78" t="s">
        <v>128</v>
      </c>
      <c r="C16" s="63"/>
      <c r="D16" s="63"/>
      <c r="E16" s="63"/>
      <c r="F16" s="63"/>
      <c r="G16" s="63"/>
    </row>
    <row r="17" spans="1:7" x14ac:dyDescent="0.3">
      <c r="B17" s="82" t="s">
        <v>131</v>
      </c>
      <c r="C17" s="4"/>
      <c r="D17" s="4"/>
      <c r="E17" s="4"/>
      <c r="G17" s="4"/>
    </row>
    <row r="18" spans="1:7" x14ac:dyDescent="0.3">
      <c r="B18" s="17"/>
      <c r="C18" s="4"/>
      <c r="D18" s="4"/>
      <c r="E18" s="4"/>
      <c r="F18" s="4"/>
      <c r="G18" s="4"/>
    </row>
    <row r="19" spans="1:7" x14ac:dyDescent="0.3">
      <c r="B19" s="17"/>
      <c r="C19" s="4"/>
      <c r="D19" s="4"/>
      <c r="E19" s="4"/>
      <c r="F19" s="4"/>
      <c r="G19" s="4"/>
    </row>
    <row r="20" spans="1:7" x14ac:dyDescent="0.3">
      <c r="B20" s="17"/>
      <c r="C20" s="4" t="s">
        <v>73</v>
      </c>
      <c r="D20" s="4"/>
      <c r="E20" s="4"/>
      <c r="F20" s="4"/>
      <c r="G20" s="4"/>
    </row>
    <row r="21" spans="1:7" x14ac:dyDescent="0.3">
      <c r="B21" s="17"/>
      <c r="C21" s="4"/>
      <c r="D21" s="4"/>
      <c r="E21" s="4"/>
      <c r="F21" s="4"/>
      <c r="G21" s="4"/>
    </row>
    <row r="22" spans="1:7" x14ac:dyDescent="0.3">
      <c r="B22" s="17"/>
      <c r="C22" s="4"/>
      <c r="D22" s="4"/>
      <c r="E22" s="4"/>
      <c r="F22" s="4"/>
      <c r="G22" s="4"/>
    </row>
    <row r="23" spans="1:7" x14ac:dyDescent="0.3">
      <c r="B23" s="17"/>
      <c r="C23" s="4"/>
      <c r="D23" s="4"/>
      <c r="E23" s="4"/>
      <c r="F23" s="4"/>
      <c r="G23" s="4"/>
    </row>
    <row r="24" spans="1:7" x14ac:dyDescent="0.3">
      <c r="B24" s="17"/>
      <c r="C24" s="4"/>
      <c r="D24" s="4"/>
      <c r="E24" s="4"/>
      <c r="F24" s="4"/>
      <c r="G24" s="4"/>
    </row>
    <row r="25" spans="1:7" x14ac:dyDescent="0.3">
      <c r="B25" s="17"/>
      <c r="C25" s="4"/>
      <c r="D25" s="4"/>
      <c r="E25" s="4"/>
      <c r="F25" s="4"/>
      <c r="G25" s="4"/>
    </row>
    <row r="26" spans="1:7" x14ac:dyDescent="0.3">
      <c r="B26" s="17"/>
      <c r="C26" s="4"/>
      <c r="D26" s="4"/>
      <c r="E26" s="4"/>
      <c r="F26" s="4"/>
      <c r="G26" s="4"/>
    </row>
    <row r="27" spans="1:7" x14ac:dyDescent="0.3">
      <c r="B27" s="17"/>
      <c r="C27" s="4"/>
      <c r="D27" s="4"/>
      <c r="E27" s="4"/>
      <c r="F27" s="4"/>
      <c r="G27" s="4"/>
    </row>
    <row r="28" spans="1:7" x14ac:dyDescent="0.3">
      <c r="A28" s="15"/>
      <c r="B28" s="17"/>
      <c r="C28" s="4"/>
      <c r="D28" s="4"/>
      <c r="E28" s="4"/>
      <c r="F28" s="4"/>
      <c r="G28" s="4"/>
    </row>
    <row r="29" spans="1:7" x14ac:dyDescent="0.3">
      <c r="A29" s="15"/>
      <c r="B29" s="17"/>
      <c r="C29" s="4"/>
      <c r="D29" s="4"/>
      <c r="E29" s="4"/>
      <c r="F29" s="4"/>
      <c r="G29" s="4"/>
    </row>
    <row r="30" spans="1:7" x14ac:dyDescent="0.3">
      <c r="A30" s="15"/>
      <c r="B30" s="17"/>
      <c r="C30" s="4"/>
      <c r="D30" s="4"/>
      <c r="E30" s="4"/>
      <c r="F30" s="4"/>
      <c r="G30" s="4"/>
    </row>
    <row r="31" spans="1:7" x14ac:dyDescent="0.3">
      <c r="A31" s="15"/>
      <c r="B31" s="17"/>
      <c r="C31" s="4"/>
      <c r="D31" s="4"/>
      <c r="E31" s="4"/>
      <c r="F31" s="4"/>
      <c r="G31" s="4"/>
    </row>
    <row r="32" spans="1:7" x14ac:dyDescent="0.3">
      <c r="A32" s="15"/>
      <c r="B32" s="17"/>
      <c r="C32" s="4"/>
      <c r="D32" s="4"/>
      <c r="E32" s="4"/>
      <c r="F32" s="4"/>
      <c r="G32" s="4"/>
    </row>
    <row r="33" spans="1:7" x14ac:dyDescent="0.3">
      <c r="A33" s="15"/>
      <c r="B33" s="17"/>
      <c r="C33" s="4"/>
      <c r="D33" s="4"/>
      <c r="E33" s="4"/>
      <c r="F33" s="4"/>
      <c r="G33" s="4"/>
    </row>
    <row r="34" spans="1:7" x14ac:dyDescent="0.3">
      <c r="A34" s="15"/>
      <c r="B34" s="17"/>
      <c r="C34" s="4"/>
      <c r="D34" s="4"/>
      <c r="E34" s="4"/>
      <c r="F34" s="4"/>
      <c r="G34" s="4"/>
    </row>
    <row r="35" spans="1:7" x14ac:dyDescent="0.3">
      <c r="A35" s="15"/>
      <c r="B35" s="17"/>
      <c r="C35" s="4"/>
      <c r="D35" s="4"/>
      <c r="E35" s="4"/>
      <c r="F35" s="4"/>
      <c r="G35" s="4"/>
    </row>
    <row r="36" spans="1:7" x14ac:dyDescent="0.3">
      <c r="A36" s="15"/>
      <c r="B36" s="17"/>
      <c r="C36" s="4"/>
      <c r="D36" s="4"/>
      <c r="E36" s="4"/>
      <c r="F36" s="4"/>
      <c r="G36" s="4"/>
    </row>
    <row r="37" spans="1:7" x14ac:dyDescent="0.3">
      <c r="A37" s="15"/>
      <c r="B37" s="17"/>
      <c r="C37" s="4"/>
      <c r="D37" s="4"/>
      <c r="E37" s="4"/>
      <c r="F37" s="4"/>
      <c r="G37" s="4"/>
    </row>
  </sheetData>
  <mergeCells count="9">
    <mergeCell ref="B14:G14"/>
    <mergeCell ref="B13:D13"/>
    <mergeCell ref="A5:B5"/>
    <mergeCell ref="A1:B3"/>
    <mergeCell ref="C1:G1"/>
    <mergeCell ref="C2:G2"/>
    <mergeCell ref="C3:E3"/>
    <mergeCell ref="F3:F4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A31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Y13" sqref="Y13"/>
    </sheetView>
  </sheetViews>
  <sheetFormatPr defaultColWidth="9.08984375" defaultRowHeight="13" x14ac:dyDescent="0.3"/>
  <cols>
    <col min="1" max="1" width="12.54296875" style="18" customWidth="1"/>
    <col min="2" max="2" width="9.6328125" style="18" bestFit="1" customWidth="1"/>
    <col min="3" max="3" width="10.36328125" style="18" bestFit="1" customWidth="1"/>
    <col min="4" max="4" width="9.36328125" style="18" bestFit="1" customWidth="1"/>
    <col min="5" max="5" width="9.54296875" style="18" bestFit="1" customWidth="1"/>
    <col min="6" max="6" width="11.08984375" style="18" customWidth="1"/>
    <col min="7" max="7" width="9" style="18" bestFit="1" customWidth="1"/>
    <col min="8" max="8" width="9.90625" style="18" bestFit="1" customWidth="1"/>
    <col min="9" max="9" width="8.90625" style="18" bestFit="1" customWidth="1"/>
    <col min="10" max="10" width="12.08984375" style="18" bestFit="1" customWidth="1"/>
    <col min="11" max="11" width="13.90625" style="18" bestFit="1" customWidth="1"/>
    <col min="12" max="12" width="11" style="18" customWidth="1"/>
    <col min="13" max="13" width="9.08984375" style="18" customWidth="1"/>
    <col min="14" max="14" width="10" style="18" customWidth="1"/>
    <col min="15" max="15" width="13" style="18" customWidth="1"/>
    <col min="16" max="16" width="12.453125" style="18" customWidth="1"/>
    <col min="17" max="17" width="9.08984375" style="18" customWidth="1"/>
    <col min="18" max="18" width="16.36328125" style="18" customWidth="1"/>
    <col min="19" max="19" width="15.453125" style="18" bestFit="1" customWidth="1"/>
    <col min="20" max="20" width="18.453125" style="18" customWidth="1"/>
    <col min="21" max="21" width="13.453125" style="18" customWidth="1"/>
    <col min="22" max="22" width="13" style="18" bestFit="1" customWidth="1"/>
    <col min="23" max="23" width="11.90625" style="18" bestFit="1" customWidth="1"/>
    <col min="24" max="24" width="9" style="18" bestFit="1" customWidth="1"/>
    <col min="25" max="25" width="10.54296875" style="18" customWidth="1"/>
    <col min="26" max="16384" width="9.08984375" style="18"/>
  </cols>
  <sheetData>
    <row r="1" spans="1:27" s="5" customFormat="1" ht="16.5" customHeight="1" x14ac:dyDescent="0.4">
      <c r="A1" s="122" t="s">
        <v>69</v>
      </c>
      <c r="B1" s="123"/>
      <c r="C1" s="124" t="s">
        <v>118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7" s="3" customFormat="1" ht="16.5" customHeight="1" x14ac:dyDescent="0.35">
      <c r="A2" s="123"/>
      <c r="B2" s="123"/>
      <c r="C2" s="60"/>
      <c r="D2" s="125" t="s">
        <v>117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7" s="6" customFormat="1" ht="15.75" customHeight="1" x14ac:dyDescent="0.3">
      <c r="A3" s="127" t="s">
        <v>67</v>
      </c>
      <c r="B3" s="128"/>
      <c r="C3" s="6" t="s">
        <v>1</v>
      </c>
      <c r="D3" s="6" t="s">
        <v>39</v>
      </c>
      <c r="E3" s="6" t="s">
        <v>2</v>
      </c>
      <c r="F3" s="6" t="s">
        <v>40</v>
      </c>
      <c r="G3" s="6" t="s">
        <v>5</v>
      </c>
      <c r="H3" s="6" t="s">
        <v>6</v>
      </c>
      <c r="I3" s="6" t="s">
        <v>41</v>
      </c>
      <c r="J3" s="6" t="s">
        <v>8</v>
      </c>
      <c r="K3" s="6" t="s">
        <v>42</v>
      </c>
      <c r="L3" s="6" t="s">
        <v>10</v>
      </c>
      <c r="M3" s="6" t="s">
        <v>11</v>
      </c>
      <c r="N3" s="6" t="s">
        <v>43</v>
      </c>
      <c r="O3" s="6" t="s">
        <v>44</v>
      </c>
      <c r="P3" s="6" t="s">
        <v>12</v>
      </c>
      <c r="Q3" s="6" t="s">
        <v>14</v>
      </c>
      <c r="R3" s="6" t="s">
        <v>45</v>
      </c>
      <c r="S3" s="6" t="s">
        <v>46</v>
      </c>
      <c r="T3" s="6" t="s">
        <v>15</v>
      </c>
      <c r="U3" s="7" t="s">
        <v>13</v>
      </c>
      <c r="V3" s="6" t="s">
        <v>47</v>
      </c>
      <c r="W3" s="6" t="s">
        <v>48</v>
      </c>
      <c r="X3" s="8" t="s">
        <v>16</v>
      </c>
    </row>
    <row r="4" spans="1:27" s="12" customFormat="1" ht="66.650000000000006" customHeight="1" x14ac:dyDescent="0.3">
      <c r="A4" s="128"/>
      <c r="B4" s="128"/>
      <c r="C4" s="9" t="s">
        <v>49</v>
      </c>
      <c r="D4" s="9" t="s">
        <v>50</v>
      </c>
      <c r="E4" s="9" t="s">
        <v>51</v>
      </c>
      <c r="F4" s="9" t="s">
        <v>3</v>
      </c>
      <c r="G4" s="9" t="s">
        <v>52</v>
      </c>
      <c r="H4" s="9" t="s">
        <v>7</v>
      </c>
      <c r="I4" s="9" t="s">
        <v>53</v>
      </c>
      <c r="J4" s="9" t="s">
        <v>9</v>
      </c>
      <c r="K4" s="9" t="s">
        <v>4</v>
      </c>
      <c r="L4" s="9" t="s">
        <v>54</v>
      </c>
      <c r="M4" s="9" t="s">
        <v>55</v>
      </c>
      <c r="N4" s="9" t="s">
        <v>56</v>
      </c>
      <c r="O4" s="9" t="s">
        <v>57</v>
      </c>
      <c r="P4" s="9" t="s">
        <v>58</v>
      </c>
      <c r="Q4" s="9" t="s">
        <v>59</v>
      </c>
      <c r="R4" s="9" t="s">
        <v>60</v>
      </c>
      <c r="S4" s="9" t="s">
        <v>61</v>
      </c>
      <c r="T4" s="9" t="s">
        <v>62</v>
      </c>
      <c r="U4" s="10" t="s">
        <v>63</v>
      </c>
      <c r="V4" s="9" t="s">
        <v>64</v>
      </c>
      <c r="W4" s="9" t="s">
        <v>65</v>
      </c>
      <c r="X4" s="11" t="s">
        <v>66</v>
      </c>
      <c r="Y4" s="8" t="s">
        <v>0</v>
      </c>
    </row>
    <row r="5" spans="1:27" s="13" customFormat="1" ht="21" customHeight="1" x14ac:dyDescent="0.3">
      <c r="A5" s="121" t="s">
        <v>73</v>
      </c>
      <c r="B5" s="121"/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</row>
    <row r="6" spans="1:27" s="13" customFormat="1" ht="21" customHeight="1" x14ac:dyDescent="0.3">
      <c r="A6" s="121" t="s">
        <v>68</v>
      </c>
      <c r="B6" s="121"/>
      <c r="C6" s="20"/>
      <c r="D6" s="20"/>
      <c r="E6" s="20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7" s="15" customFormat="1" ht="14" customHeight="1" x14ac:dyDescent="0.3">
      <c r="A7" s="118" t="s">
        <v>70</v>
      </c>
      <c r="B7" s="118"/>
      <c r="C7" s="20"/>
      <c r="D7" s="20"/>
      <c r="E7" s="20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4"/>
    </row>
    <row r="8" spans="1:27" ht="14" x14ac:dyDescent="0.3">
      <c r="A8" s="72">
        <v>2015</v>
      </c>
      <c r="B8" s="15"/>
      <c r="C8" s="62">
        <v>18788</v>
      </c>
      <c r="D8" s="62">
        <v>9193</v>
      </c>
      <c r="E8" s="62">
        <v>137</v>
      </c>
      <c r="F8" s="62">
        <v>70339</v>
      </c>
      <c r="G8" s="62">
        <v>105170</v>
      </c>
      <c r="H8" s="62">
        <v>30823</v>
      </c>
      <c r="I8" s="62">
        <v>26507</v>
      </c>
      <c r="J8" s="62">
        <v>22231</v>
      </c>
      <c r="K8" s="62">
        <v>5013</v>
      </c>
      <c r="L8" s="62">
        <v>2168</v>
      </c>
      <c r="M8" s="62">
        <v>11650</v>
      </c>
      <c r="N8" s="62">
        <v>2925</v>
      </c>
      <c r="O8" s="62">
        <v>920</v>
      </c>
      <c r="P8" s="62">
        <v>15298</v>
      </c>
      <c r="Q8" s="62">
        <v>8875</v>
      </c>
      <c r="R8" s="62">
        <v>41555</v>
      </c>
      <c r="S8" s="62">
        <v>47756</v>
      </c>
      <c r="T8" s="62">
        <v>18049</v>
      </c>
      <c r="U8" s="18">
        <v>49</v>
      </c>
      <c r="V8" s="62">
        <v>30676</v>
      </c>
      <c r="W8" s="18">
        <v>74</v>
      </c>
      <c r="X8" s="62">
        <v>4197</v>
      </c>
      <c r="Y8" s="64">
        <f t="shared" ref="Y8:Y13" si="0">SUM(C8:X8)</f>
        <v>472393</v>
      </c>
    </row>
    <row r="9" spans="1:27" ht="14" x14ac:dyDescent="0.3">
      <c r="A9" s="71">
        <v>2016</v>
      </c>
      <c r="B9" s="65"/>
      <c r="C9" s="64">
        <v>22768</v>
      </c>
      <c r="D9" s="64">
        <v>10879</v>
      </c>
      <c r="E9" s="64">
        <v>787</v>
      </c>
      <c r="F9" s="64">
        <v>76538</v>
      </c>
      <c r="G9" s="64">
        <v>78626</v>
      </c>
      <c r="H9" s="64">
        <v>36641</v>
      </c>
      <c r="I9" s="64">
        <v>20874</v>
      </c>
      <c r="J9" s="64">
        <v>21724</v>
      </c>
      <c r="K9" s="64">
        <v>6177</v>
      </c>
      <c r="L9" s="64">
        <v>2480</v>
      </c>
      <c r="M9" s="64">
        <v>13571</v>
      </c>
      <c r="N9" s="64">
        <v>3651</v>
      </c>
      <c r="O9" s="64">
        <v>1612</v>
      </c>
      <c r="P9" s="64">
        <v>10582</v>
      </c>
      <c r="Q9" s="64">
        <v>20831</v>
      </c>
      <c r="R9" s="64">
        <v>54151</v>
      </c>
      <c r="S9" s="64">
        <v>77649</v>
      </c>
      <c r="T9" s="64">
        <v>18479</v>
      </c>
      <c r="U9" s="18">
        <v>128</v>
      </c>
      <c r="V9" s="64">
        <v>104993</v>
      </c>
      <c r="W9" s="18">
        <v>191</v>
      </c>
      <c r="X9" s="64">
        <v>5000</v>
      </c>
      <c r="Y9" s="64">
        <f t="shared" si="0"/>
        <v>588332</v>
      </c>
    </row>
    <row r="10" spans="1:27" ht="14" x14ac:dyDescent="0.3">
      <c r="A10" s="71" t="s">
        <v>123</v>
      </c>
      <c r="B10" s="65"/>
      <c r="C10" s="64">
        <v>29632</v>
      </c>
      <c r="D10" s="64">
        <v>12020</v>
      </c>
      <c r="E10" s="64">
        <v>817</v>
      </c>
      <c r="F10" s="64">
        <v>83319</v>
      </c>
      <c r="G10" s="64">
        <v>105257</v>
      </c>
      <c r="H10" s="64">
        <v>42561</v>
      </c>
      <c r="I10" s="64">
        <v>37883</v>
      </c>
      <c r="J10" s="64">
        <v>33344</v>
      </c>
      <c r="K10" s="64">
        <v>5894</v>
      </c>
      <c r="L10" s="64">
        <v>3259</v>
      </c>
      <c r="M10" s="64">
        <v>15628</v>
      </c>
      <c r="N10" s="64">
        <v>4843</v>
      </c>
      <c r="O10" s="64">
        <v>5336</v>
      </c>
      <c r="P10" s="64">
        <v>10946</v>
      </c>
      <c r="Q10" s="64">
        <v>28137</v>
      </c>
      <c r="R10" s="64">
        <v>67101</v>
      </c>
      <c r="S10" s="64">
        <v>67136</v>
      </c>
      <c r="T10" s="64">
        <v>20996</v>
      </c>
      <c r="U10" s="18">
        <v>184</v>
      </c>
      <c r="V10" s="64">
        <v>49662</v>
      </c>
      <c r="W10" s="18">
        <v>967</v>
      </c>
      <c r="X10" s="64">
        <v>23</v>
      </c>
      <c r="Y10" s="64">
        <f t="shared" si="0"/>
        <v>624945</v>
      </c>
      <c r="AA10" s="4"/>
    </row>
    <row r="11" spans="1:27" ht="14" x14ac:dyDescent="0.3">
      <c r="A11" s="71" t="s">
        <v>124</v>
      </c>
      <c r="B11" s="65"/>
      <c r="C11" s="64">
        <v>23050</v>
      </c>
      <c r="D11" s="64">
        <v>12377</v>
      </c>
      <c r="E11" s="64">
        <v>568</v>
      </c>
      <c r="F11" s="64">
        <v>80089</v>
      </c>
      <c r="G11" s="64">
        <v>118483</v>
      </c>
      <c r="H11" s="64">
        <v>43508</v>
      </c>
      <c r="I11" s="64">
        <v>24302</v>
      </c>
      <c r="J11" s="64">
        <v>42229</v>
      </c>
      <c r="K11" s="64">
        <v>4977</v>
      </c>
      <c r="L11" s="64">
        <v>3811</v>
      </c>
      <c r="M11" s="64">
        <v>23812</v>
      </c>
      <c r="N11" s="64">
        <v>5773</v>
      </c>
      <c r="O11" s="64">
        <v>12746</v>
      </c>
      <c r="P11" s="64">
        <v>16212</v>
      </c>
      <c r="Q11" s="64">
        <v>33803</v>
      </c>
      <c r="R11" s="64">
        <v>54371</v>
      </c>
      <c r="S11" s="64">
        <v>50280</v>
      </c>
      <c r="T11" s="64">
        <v>25468</v>
      </c>
      <c r="U11" s="18">
        <v>197</v>
      </c>
      <c r="V11" s="64">
        <v>11560</v>
      </c>
      <c r="W11" s="18">
        <v>28</v>
      </c>
      <c r="X11" s="64">
        <v>3719</v>
      </c>
      <c r="Y11" s="64">
        <f t="shared" si="0"/>
        <v>591363</v>
      </c>
    </row>
    <row r="12" spans="1:27" ht="14" x14ac:dyDescent="0.3">
      <c r="A12" s="71" t="s">
        <v>129</v>
      </c>
      <c r="B12" s="65"/>
      <c r="C12" s="64">
        <v>25859</v>
      </c>
      <c r="D12" s="64">
        <v>14845</v>
      </c>
      <c r="E12" s="64">
        <v>704</v>
      </c>
      <c r="F12" s="64">
        <v>77858</v>
      </c>
      <c r="G12" s="64">
        <v>102360</v>
      </c>
      <c r="H12" s="64">
        <v>44094</v>
      </c>
      <c r="I12" s="64">
        <v>18202</v>
      </c>
      <c r="J12" s="64">
        <v>36840</v>
      </c>
      <c r="K12" s="64">
        <v>5335</v>
      </c>
      <c r="L12" s="64">
        <v>5577</v>
      </c>
      <c r="M12" s="64">
        <v>35546</v>
      </c>
      <c r="N12" s="64">
        <v>5215</v>
      </c>
      <c r="O12" s="64">
        <v>12835</v>
      </c>
      <c r="P12" s="64">
        <v>12306</v>
      </c>
      <c r="Q12" s="64">
        <v>41456</v>
      </c>
      <c r="R12" s="64">
        <v>58276</v>
      </c>
      <c r="S12" s="64">
        <v>55728</v>
      </c>
      <c r="T12" s="64">
        <v>22277</v>
      </c>
      <c r="U12" s="18">
        <v>122</v>
      </c>
      <c r="V12" s="64">
        <v>10890</v>
      </c>
      <c r="W12" s="18">
        <v>66</v>
      </c>
      <c r="X12" s="64">
        <v>5225</v>
      </c>
      <c r="Y12" s="64">
        <f t="shared" si="0"/>
        <v>591616</v>
      </c>
    </row>
    <row r="13" spans="1:27" ht="14" x14ac:dyDescent="0.3">
      <c r="A13" s="71" t="s">
        <v>130</v>
      </c>
      <c r="B13" s="65"/>
      <c r="C13" s="101">
        <v>19211</v>
      </c>
      <c r="D13" s="101">
        <v>10900</v>
      </c>
      <c r="E13" s="101">
        <v>645</v>
      </c>
      <c r="F13" s="101">
        <v>65872</v>
      </c>
      <c r="G13" s="101">
        <v>65748</v>
      </c>
      <c r="H13" s="101">
        <v>23098</v>
      </c>
      <c r="I13" s="101">
        <v>12800</v>
      </c>
      <c r="J13" s="101">
        <v>7099</v>
      </c>
      <c r="K13" s="101">
        <v>3629</v>
      </c>
      <c r="L13" s="101">
        <v>9229</v>
      </c>
      <c r="M13" s="101">
        <v>6068</v>
      </c>
      <c r="N13" s="101">
        <v>1898</v>
      </c>
      <c r="O13" s="101">
        <v>9952</v>
      </c>
      <c r="P13" s="101">
        <v>2693</v>
      </c>
      <c r="Q13" s="101">
        <v>24484</v>
      </c>
      <c r="R13" s="101">
        <v>55237</v>
      </c>
      <c r="S13" s="101">
        <v>35556</v>
      </c>
      <c r="T13" s="101">
        <v>18810</v>
      </c>
      <c r="U13" s="16">
        <v>139</v>
      </c>
      <c r="V13" s="101">
        <v>7662</v>
      </c>
      <c r="W13" s="18">
        <v>44</v>
      </c>
      <c r="X13" s="101">
        <v>46599</v>
      </c>
      <c r="Y13" s="101">
        <f t="shared" si="0"/>
        <v>427373</v>
      </c>
    </row>
    <row r="14" spans="1:27" ht="14.5" x14ac:dyDescent="0.35">
      <c r="A14" s="119"/>
      <c r="B14" s="120"/>
      <c r="C14" s="27"/>
      <c r="D14" s="27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X14" s="16"/>
      <c r="Y14" s="16"/>
    </row>
    <row r="15" spans="1:27" ht="14.5" x14ac:dyDescent="0.35">
      <c r="A15" s="54" t="s">
        <v>113</v>
      </c>
      <c r="B15" s="106" t="s">
        <v>116</v>
      </c>
      <c r="C15" s="107"/>
      <c r="D15" s="107"/>
      <c r="E15" s="4"/>
      <c r="F15" s="4"/>
      <c r="G15" s="4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X15" s="16"/>
      <c r="Y15" s="16" t="s">
        <v>73</v>
      </c>
    </row>
    <row r="16" spans="1:27" ht="14.4" customHeight="1" x14ac:dyDescent="0.35">
      <c r="A16" s="15"/>
      <c r="B16" s="103" t="s">
        <v>122</v>
      </c>
      <c r="C16" s="104"/>
      <c r="D16" s="104"/>
      <c r="E16" s="104"/>
      <c r="F16" s="104"/>
      <c r="G16" s="10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X16" s="2"/>
      <c r="Y16" s="1"/>
    </row>
    <row r="17" spans="1:25" ht="14" x14ac:dyDescent="0.3">
      <c r="A17" s="74" t="s">
        <v>73</v>
      </c>
      <c r="B17" s="78" t="s">
        <v>119</v>
      </c>
      <c r="C17" s="63"/>
      <c r="D17" s="63"/>
      <c r="E17" s="63"/>
      <c r="F17" s="63"/>
      <c r="G17" s="63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X17" s="16"/>
      <c r="Y17" s="16"/>
    </row>
    <row r="18" spans="1:25" ht="14" x14ac:dyDescent="0.3">
      <c r="A18" s="53"/>
      <c r="B18" s="78" t="s">
        <v>128</v>
      </c>
      <c r="C18" s="63"/>
      <c r="D18" s="63"/>
      <c r="E18" s="63"/>
      <c r="F18" s="63"/>
      <c r="G18" s="63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X18" s="16"/>
      <c r="Y18" s="16"/>
    </row>
    <row r="19" spans="1:25" ht="14" x14ac:dyDescent="0.3">
      <c r="A19" s="85"/>
      <c r="B19" s="86" t="s">
        <v>131</v>
      </c>
      <c r="C19" s="4"/>
      <c r="D19" s="4"/>
      <c r="E19" s="4"/>
      <c r="F19" s="4"/>
      <c r="G19" s="4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X19" s="16"/>
      <c r="Y19" s="16"/>
    </row>
    <row r="20" spans="1:25" ht="14" x14ac:dyDescent="0.3">
      <c r="A20" s="98"/>
      <c r="B20" s="97" t="s">
        <v>132</v>
      </c>
      <c r="C20" s="4"/>
      <c r="D20" s="4"/>
      <c r="E20" s="4"/>
      <c r="F20" s="4"/>
      <c r="G20" s="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X20" s="16"/>
      <c r="Y20" s="16"/>
    </row>
    <row r="21" spans="1:25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X21" s="16"/>
      <c r="Y21" s="16"/>
    </row>
    <row r="22" spans="1:25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X22" s="16"/>
      <c r="Y22" s="16"/>
    </row>
    <row r="23" spans="1:25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X23" s="16"/>
      <c r="Y23" s="16"/>
    </row>
    <row r="24" spans="1:25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X24" s="16"/>
      <c r="Y24" s="16"/>
    </row>
    <row r="25" spans="1:25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5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5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5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5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5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5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</sheetData>
  <mergeCells count="10">
    <mergeCell ref="A1:B2"/>
    <mergeCell ref="C1:Y1"/>
    <mergeCell ref="D2:Y2"/>
    <mergeCell ref="A3:B4"/>
    <mergeCell ref="A5:B5"/>
    <mergeCell ref="A7:B7"/>
    <mergeCell ref="A14:B14"/>
    <mergeCell ref="B15:D15"/>
    <mergeCell ref="A6:B6"/>
    <mergeCell ref="B16:G16"/>
  </mergeCells>
  <phoneticPr fontId="45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I52"/>
  <sheetViews>
    <sheetView workbookViewId="0">
      <pane ySplit="4" topLeftCell="A38" activePane="bottomLeft" state="frozen"/>
      <selection pane="bottomLeft" activeCell="A3" sqref="A3:A4"/>
    </sheetView>
  </sheetViews>
  <sheetFormatPr defaultRowHeight="13" x14ac:dyDescent="0.3"/>
  <cols>
    <col min="1" max="1" width="36.54296875" style="39" customWidth="1"/>
    <col min="2" max="2" width="9.90625" style="40" customWidth="1"/>
    <col min="3" max="7" width="9.08984375" style="18" customWidth="1"/>
    <col min="8" max="8" width="8.7265625" style="96" bestFit="1" customWidth="1"/>
    <col min="9" max="186" width="9.08984375" style="18"/>
    <col min="187" max="187" width="16.6328125" style="18" customWidth="1"/>
    <col min="188" max="211" width="9.08984375" style="18" customWidth="1"/>
    <col min="212" max="212" width="9.90625" style="18" customWidth="1"/>
    <col min="213" max="213" width="10.08984375" style="18" customWidth="1"/>
    <col min="214" max="214" width="10.90625" style="18" customWidth="1"/>
    <col min="215" max="215" width="10" style="18" customWidth="1"/>
    <col min="216" max="216" width="10.08984375" style="18" customWidth="1"/>
    <col min="217" max="217" width="12" style="18" customWidth="1"/>
    <col min="218" max="219" width="9.08984375" style="18" customWidth="1"/>
    <col min="220" max="221" width="9.08984375" style="18"/>
    <col min="222" max="222" width="10.453125" style="18" customWidth="1"/>
    <col min="223" max="442" width="9.08984375" style="18"/>
    <col min="443" max="443" width="16.6328125" style="18" customWidth="1"/>
    <col min="444" max="467" width="9.08984375" style="18" customWidth="1"/>
    <col min="468" max="468" width="9.90625" style="18" customWidth="1"/>
    <col min="469" max="469" width="10.08984375" style="18" customWidth="1"/>
    <col min="470" max="470" width="10.90625" style="18" customWidth="1"/>
    <col min="471" max="471" width="10" style="18" customWidth="1"/>
    <col min="472" max="472" width="10.08984375" style="18" customWidth="1"/>
    <col min="473" max="473" width="12" style="18" customWidth="1"/>
    <col min="474" max="475" width="9.08984375" style="18" customWidth="1"/>
    <col min="476" max="477" width="9.08984375" style="18"/>
    <col min="478" max="478" width="10.453125" style="18" customWidth="1"/>
    <col min="479" max="698" width="9.08984375" style="18"/>
    <col min="699" max="699" width="16.6328125" style="18" customWidth="1"/>
    <col min="700" max="723" width="9.08984375" style="18" customWidth="1"/>
    <col min="724" max="724" width="9.90625" style="18" customWidth="1"/>
    <col min="725" max="725" width="10.08984375" style="18" customWidth="1"/>
    <col min="726" max="726" width="10.90625" style="18" customWidth="1"/>
    <col min="727" max="727" width="10" style="18" customWidth="1"/>
    <col min="728" max="728" width="10.08984375" style="18" customWidth="1"/>
    <col min="729" max="729" width="12" style="18" customWidth="1"/>
    <col min="730" max="731" width="9.08984375" style="18" customWidth="1"/>
    <col min="732" max="733" width="9.08984375" style="18"/>
    <col min="734" max="734" width="10.453125" style="18" customWidth="1"/>
    <col min="735" max="954" width="9.08984375" style="18"/>
    <col min="955" max="955" width="16.6328125" style="18" customWidth="1"/>
    <col min="956" max="979" width="9.08984375" style="18" customWidth="1"/>
    <col min="980" max="980" width="9.90625" style="18" customWidth="1"/>
    <col min="981" max="981" width="10.08984375" style="18" customWidth="1"/>
    <col min="982" max="982" width="10.90625" style="18" customWidth="1"/>
    <col min="983" max="983" width="10" style="18" customWidth="1"/>
    <col min="984" max="984" width="10.08984375" style="18" customWidth="1"/>
    <col min="985" max="985" width="12" style="18" customWidth="1"/>
    <col min="986" max="987" width="9.08984375" style="18" customWidth="1"/>
    <col min="988" max="989" width="9.08984375" style="18"/>
    <col min="990" max="990" width="10.453125" style="18" customWidth="1"/>
    <col min="991" max="1210" width="9.08984375" style="18"/>
    <col min="1211" max="1211" width="16.6328125" style="18" customWidth="1"/>
    <col min="1212" max="1235" width="9.08984375" style="18" customWidth="1"/>
    <col min="1236" max="1236" width="9.90625" style="18" customWidth="1"/>
    <col min="1237" max="1237" width="10.08984375" style="18" customWidth="1"/>
    <col min="1238" max="1238" width="10.90625" style="18" customWidth="1"/>
    <col min="1239" max="1239" width="10" style="18" customWidth="1"/>
    <col min="1240" max="1240" width="10.08984375" style="18" customWidth="1"/>
    <col min="1241" max="1241" width="12" style="18" customWidth="1"/>
    <col min="1242" max="1243" width="9.08984375" style="18" customWidth="1"/>
    <col min="1244" max="1245" width="9.08984375" style="18"/>
    <col min="1246" max="1246" width="10.453125" style="18" customWidth="1"/>
    <col min="1247" max="1466" width="9.08984375" style="18"/>
    <col min="1467" max="1467" width="16.6328125" style="18" customWidth="1"/>
    <col min="1468" max="1491" width="9.08984375" style="18" customWidth="1"/>
    <col min="1492" max="1492" width="9.90625" style="18" customWidth="1"/>
    <col min="1493" max="1493" width="10.08984375" style="18" customWidth="1"/>
    <col min="1494" max="1494" width="10.90625" style="18" customWidth="1"/>
    <col min="1495" max="1495" width="10" style="18" customWidth="1"/>
    <col min="1496" max="1496" width="10.08984375" style="18" customWidth="1"/>
    <col min="1497" max="1497" width="12" style="18" customWidth="1"/>
    <col min="1498" max="1499" width="9.08984375" style="18" customWidth="1"/>
    <col min="1500" max="1501" width="9.08984375" style="18"/>
    <col min="1502" max="1502" width="10.453125" style="18" customWidth="1"/>
    <col min="1503" max="1722" width="9.08984375" style="18"/>
    <col min="1723" max="1723" width="16.6328125" style="18" customWidth="1"/>
    <col min="1724" max="1747" width="9.08984375" style="18" customWidth="1"/>
    <col min="1748" max="1748" width="9.90625" style="18" customWidth="1"/>
    <col min="1749" max="1749" width="10.08984375" style="18" customWidth="1"/>
    <col min="1750" max="1750" width="10.90625" style="18" customWidth="1"/>
    <col min="1751" max="1751" width="10" style="18" customWidth="1"/>
    <col min="1752" max="1752" width="10.08984375" style="18" customWidth="1"/>
    <col min="1753" max="1753" width="12" style="18" customWidth="1"/>
    <col min="1754" max="1755" width="9.08984375" style="18" customWidth="1"/>
    <col min="1756" max="1757" width="9.08984375" style="18"/>
    <col min="1758" max="1758" width="10.453125" style="18" customWidth="1"/>
    <col min="1759" max="1978" width="9.08984375" style="18"/>
    <col min="1979" max="1979" width="16.6328125" style="18" customWidth="1"/>
    <col min="1980" max="2003" width="9.08984375" style="18" customWidth="1"/>
    <col min="2004" max="2004" width="9.90625" style="18" customWidth="1"/>
    <col min="2005" max="2005" width="10.08984375" style="18" customWidth="1"/>
    <col min="2006" max="2006" width="10.90625" style="18" customWidth="1"/>
    <col min="2007" max="2007" width="10" style="18" customWidth="1"/>
    <col min="2008" max="2008" width="10.08984375" style="18" customWidth="1"/>
    <col min="2009" max="2009" width="12" style="18" customWidth="1"/>
    <col min="2010" max="2011" width="9.08984375" style="18" customWidth="1"/>
    <col min="2012" max="2013" width="9.08984375" style="18"/>
    <col min="2014" max="2014" width="10.453125" style="18" customWidth="1"/>
    <col min="2015" max="2234" width="9.08984375" style="18"/>
    <col min="2235" max="2235" width="16.6328125" style="18" customWidth="1"/>
    <col min="2236" max="2259" width="9.08984375" style="18" customWidth="1"/>
    <col min="2260" max="2260" width="9.90625" style="18" customWidth="1"/>
    <col min="2261" max="2261" width="10.08984375" style="18" customWidth="1"/>
    <col min="2262" max="2262" width="10.90625" style="18" customWidth="1"/>
    <col min="2263" max="2263" width="10" style="18" customWidth="1"/>
    <col min="2264" max="2264" width="10.08984375" style="18" customWidth="1"/>
    <col min="2265" max="2265" width="12" style="18" customWidth="1"/>
    <col min="2266" max="2267" width="9.08984375" style="18" customWidth="1"/>
    <col min="2268" max="2269" width="9.08984375" style="18"/>
    <col min="2270" max="2270" width="10.453125" style="18" customWidth="1"/>
    <col min="2271" max="2490" width="9.08984375" style="18"/>
    <col min="2491" max="2491" width="16.6328125" style="18" customWidth="1"/>
    <col min="2492" max="2515" width="9.08984375" style="18" customWidth="1"/>
    <col min="2516" max="2516" width="9.90625" style="18" customWidth="1"/>
    <col min="2517" max="2517" width="10.08984375" style="18" customWidth="1"/>
    <col min="2518" max="2518" width="10.90625" style="18" customWidth="1"/>
    <col min="2519" max="2519" width="10" style="18" customWidth="1"/>
    <col min="2520" max="2520" width="10.08984375" style="18" customWidth="1"/>
    <col min="2521" max="2521" width="12" style="18" customWidth="1"/>
    <col min="2522" max="2523" width="9.08984375" style="18" customWidth="1"/>
    <col min="2524" max="2525" width="9.08984375" style="18"/>
    <col min="2526" max="2526" width="10.453125" style="18" customWidth="1"/>
    <col min="2527" max="2746" width="9.08984375" style="18"/>
    <col min="2747" max="2747" width="16.6328125" style="18" customWidth="1"/>
    <col min="2748" max="2771" width="9.08984375" style="18" customWidth="1"/>
    <col min="2772" max="2772" width="9.90625" style="18" customWidth="1"/>
    <col min="2773" max="2773" width="10.08984375" style="18" customWidth="1"/>
    <col min="2774" max="2774" width="10.90625" style="18" customWidth="1"/>
    <col min="2775" max="2775" width="10" style="18" customWidth="1"/>
    <col min="2776" max="2776" width="10.08984375" style="18" customWidth="1"/>
    <col min="2777" max="2777" width="12" style="18" customWidth="1"/>
    <col min="2778" max="2779" width="9.08984375" style="18" customWidth="1"/>
    <col min="2780" max="2781" width="9.08984375" style="18"/>
    <col min="2782" max="2782" width="10.453125" style="18" customWidth="1"/>
    <col min="2783" max="3002" width="9.08984375" style="18"/>
    <col min="3003" max="3003" width="16.6328125" style="18" customWidth="1"/>
    <col min="3004" max="3027" width="9.08984375" style="18" customWidth="1"/>
    <col min="3028" max="3028" width="9.90625" style="18" customWidth="1"/>
    <col min="3029" max="3029" width="10.08984375" style="18" customWidth="1"/>
    <col min="3030" max="3030" width="10.90625" style="18" customWidth="1"/>
    <col min="3031" max="3031" width="10" style="18" customWidth="1"/>
    <col min="3032" max="3032" width="10.08984375" style="18" customWidth="1"/>
    <col min="3033" max="3033" width="12" style="18" customWidth="1"/>
    <col min="3034" max="3035" width="9.08984375" style="18" customWidth="1"/>
    <col min="3036" max="3037" width="9.08984375" style="18"/>
    <col min="3038" max="3038" width="10.453125" style="18" customWidth="1"/>
    <col min="3039" max="3258" width="9.08984375" style="18"/>
    <col min="3259" max="3259" width="16.6328125" style="18" customWidth="1"/>
    <col min="3260" max="3283" width="9.08984375" style="18" customWidth="1"/>
    <col min="3284" max="3284" width="9.90625" style="18" customWidth="1"/>
    <col min="3285" max="3285" width="10.08984375" style="18" customWidth="1"/>
    <col min="3286" max="3286" width="10.90625" style="18" customWidth="1"/>
    <col min="3287" max="3287" width="10" style="18" customWidth="1"/>
    <col min="3288" max="3288" width="10.08984375" style="18" customWidth="1"/>
    <col min="3289" max="3289" width="12" style="18" customWidth="1"/>
    <col min="3290" max="3291" width="9.08984375" style="18" customWidth="1"/>
    <col min="3292" max="3293" width="9.08984375" style="18"/>
    <col min="3294" max="3294" width="10.453125" style="18" customWidth="1"/>
    <col min="3295" max="3514" width="9.08984375" style="18"/>
    <col min="3515" max="3515" width="16.6328125" style="18" customWidth="1"/>
    <col min="3516" max="3539" width="9.08984375" style="18" customWidth="1"/>
    <col min="3540" max="3540" width="9.90625" style="18" customWidth="1"/>
    <col min="3541" max="3541" width="10.08984375" style="18" customWidth="1"/>
    <col min="3542" max="3542" width="10.90625" style="18" customWidth="1"/>
    <col min="3543" max="3543" width="10" style="18" customWidth="1"/>
    <col min="3544" max="3544" width="10.08984375" style="18" customWidth="1"/>
    <col min="3545" max="3545" width="12" style="18" customWidth="1"/>
    <col min="3546" max="3547" width="9.08984375" style="18" customWidth="1"/>
    <col min="3548" max="3549" width="9.08984375" style="18"/>
    <col min="3550" max="3550" width="10.453125" style="18" customWidth="1"/>
    <col min="3551" max="3770" width="9.08984375" style="18"/>
    <col min="3771" max="3771" width="16.6328125" style="18" customWidth="1"/>
    <col min="3772" max="3795" width="9.08984375" style="18" customWidth="1"/>
    <col min="3796" max="3796" width="9.90625" style="18" customWidth="1"/>
    <col min="3797" max="3797" width="10.08984375" style="18" customWidth="1"/>
    <col min="3798" max="3798" width="10.90625" style="18" customWidth="1"/>
    <col min="3799" max="3799" width="10" style="18" customWidth="1"/>
    <col min="3800" max="3800" width="10.08984375" style="18" customWidth="1"/>
    <col min="3801" max="3801" width="12" style="18" customWidth="1"/>
    <col min="3802" max="3803" width="9.08984375" style="18" customWidth="1"/>
    <col min="3804" max="3805" width="9.08984375" style="18"/>
    <col min="3806" max="3806" width="10.453125" style="18" customWidth="1"/>
    <col min="3807" max="4026" width="9.08984375" style="18"/>
    <col min="4027" max="4027" width="16.6328125" style="18" customWidth="1"/>
    <col min="4028" max="4051" width="9.08984375" style="18" customWidth="1"/>
    <col min="4052" max="4052" width="9.90625" style="18" customWidth="1"/>
    <col min="4053" max="4053" width="10.08984375" style="18" customWidth="1"/>
    <col min="4054" max="4054" width="10.90625" style="18" customWidth="1"/>
    <col min="4055" max="4055" width="10" style="18" customWidth="1"/>
    <col min="4056" max="4056" width="10.08984375" style="18" customWidth="1"/>
    <col min="4057" max="4057" width="12" style="18" customWidth="1"/>
    <col min="4058" max="4059" width="9.08984375" style="18" customWidth="1"/>
    <col min="4060" max="4061" width="9.08984375" style="18"/>
    <col min="4062" max="4062" width="10.453125" style="18" customWidth="1"/>
    <col min="4063" max="4282" width="9.08984375" style="18"/>
    <col min="4283" max="4283" width="16.6328125" style="18" customWidth="1"/>
    <col min="4284" max="4307" width="9.08984375" style="18" customWidth="1"/>
    <col min="4308" max="4308" width="9.90625" style="18" customWidth="1"/>
    <col min="4309" max="4309" width="10.08984375" style="18" customWidth="1"/>
    <col min="4310" max="4310" width="10.90625" style="18" customWidth="1"/>
    <col min="4311" max="4311" width="10" style="18" customWidth="1"/>
    <col min="4312" max="4312" width="10.08984375" style="18" customWidth="1"/>
    <col min="4313" max="4313" width="12" style="18" customWidth="1"/>
    <col min="4314" max="4315" width="9.08984375" style="18" customWidth="1"/>
    <col min="4316" max="4317" width="9.08984375" style="18"/>
    <col min="4318" max="4318" width="10.453125" style="18" customWidth="1"/>
    <col min="4319" max="4538" width="9.08984375" style="18"/>
    <col min="4539" max="4539" width="16.6328125" style="18" customWidth="1"/>
    <col min="4540" max="4563" width="9.08984375" style="18" customWidth="1"/>
    <col min="4564" max="4564" width="9.90625" style="18" customWidth="1"/>
    <col min="4565" max="4565" width="10.08984375" style="18" customWidth="1"/>
    <col min="4566" max="4566" width="10.90625" style="18" customWidth="1"/>
    <col min="4567" max="4567" width="10" style="18" customWidth="1"/>
    <col min="4568" max="4568" width="10.08984375" style="18" customWidth="1"/>
    <col min="4569" max="4569" width="12" style="18" customWidth="1"/>
    <col min="4570" max="4571" width="9.08984375" style="18" customWidth="1"/>
    <col min="4572" max="4573" width="9.08984375" style="18"/>
    <col min="4574" max="4574" width="10.453125" style="18" customWidth="1"/>
    <col min="4575" max="4794" width="9.08984375" style="18"/>
    <col min="4795" max="4795" width="16.6328125" style="18" customWidth="1"/>
    <col min="4796" max="4819" width="9.08984375" style="18" customWidth="1"/>
    <col min="4820" max="4820" width="9.90625" style="18" customWidth="1"/>
    <col min="4821" max="4821" width="10.08984375" style="18" customWidth="1"/>
    <col min="4822" max="4822" width="10.90625" style="18" customWidth="1"/>
    <col min="4823" max="4823" width="10" style="18" customWidth="1"/>
    <col min="4824" max="4824" width="10.08984375" style="18" customWidth="1"/>
    <col min="4825" max="4825" width="12" style="18" customWidth="1"/>
    <col min="4826" max="4827" width="9.08984375" style="18" customWidth="1"/>
    <col min="4828" max="4829" width="9.08984375" style="18"/>
    <col min="4830" max="4830" width="10.453125" style="18" customWidth="1"/>
    <col min="4831" max="5050" width="9.08984375" style="18"/>
    <col min="5051" max="5051" width="16.6328125" style="18" customWidth="1"/>
    <col min="5052" max="5075" width="9.08984375" style="18" customWidth="1"/>
    <col min="5076" max="5076" width="9.90625" style="18" customWidth="1"/>
    <col min="5077" max="5077" width="10.08984375" style="18" customWidth="1"/>
    <col min="5078" max="5078" width="10.90625" style="18" customWidth="1"/>
    <col min="5079" max="5079" width="10" style="18" customWidth="1"/>
    <col min="5080" max="5080" width="10.08984375" style="18" customWidth="1"/>
    <col min="5081" max="5081" width="12" style="18" customWidth="1"/>
    <col min="5082" max="5083" width="9.08984375" style="18" customWidth="1"/>
    <col min="5084" max="5085" width="9.08984375" style="18"/>
    <col min="5086" max="5086" width="10.453125" style="18" customWidth="1"/>
    <col min="5087" max="5306" width="9.08984375" style="18"/>
    <col min="5307" max="5307" width="16.6328125" style="18" customWidth="1"/>
    <col min="5308" max="5331" width="9.08984375" style="18" customWidth="1"/>
    <col min="5332" max="5332" width="9.90625" style="18" customWidth="1"/>
    <col min="5333" max="5333" width="10.08984375" style="18" customWidth="1"/>
    <col min="5334" max="5334" width="10.90625" style="18" customWidth="1"/>
    <col min="5335" max="5335" width="10" style="18" customWidth="1"/>
    <col min="5336" max="5336" width="10.08984375" style="18" customWidth="1"/>
    <col min="5337" max="5337" width="12" style="18" customWidth="1"/>
    <col min="5338" max="5339" width="9.08984375" style="18" customWidth="1"/>
    <col min="5340" max="5341" width="9.08984375" style="18"/>
    <col min="5342" max="5342" width="10.453125" style="18" customWidth="1"/>
    <col min="5343" max="5562" width="9.08984375" style="18"/>
    <col min="5563" max="5563" width="16.6328125" style="18" customWidth="1"/>
    <col min="5564" max="5587" width="9.08984375" style="18" customWidth="1"/>
    <col min="5588" max="5588" width="9.90625" style="18" customWidth="1"/>
    <col min="5589" max="5589" width="10.08984375" style="18" customWidth="1"/>
    <col min="5590" max="5590" width="10.90625" style="18" customWidth="1"/>
    <col min="5591" max="5591" width="10" style="18" customWidth="1"/>
    <col min="5592" max="5592" width="10.08984375" style="18" customWidth="1"/>
    <col min="5593" max="5593" width="12" style="18" customWidth="1"/>
    <col min="5594" max="5595" width="9.08984375" style="18" customWidth="1"/>
    <col min="5596" max="5597" width="9.08984375" style="18"/>
    <col min="5598" max="5598" width="10.453125" style="18" customWidth="1"/>
    <col min="5599" max="5818" width="9.08984375" style="18"/>
    <col min="5819" max="5819" width="16.6328125" style="18" customWidth="1"/>
    <col min="5820" max="5843" width="9.08984375" style="18" customWidth="1"/>
    <col min="5844" max="5844" width="9.90625" style="18" customWidth="1"/>
    <col min="5845" max="5845" width="10.08984375" style="18" customWidth="1"/>
    <col min="5846" max="5846" width="10.90625" style="18" customWidth="1"/>
    <col min="5847" max="5847" width="10" style="18" customWidth="1"/>
    <col min="5848" max="5848" width="10.08984375" style="18" customWidth="1"/>
    <col min="5849" max="5849" width="12" style="18" customWidth="1"/>
    <col min="5850" max="5851" width="9.08984375" style="18" customWidth="1"/>
    <col min="5852" max="5853" width="9.08984375" style="18"/>
    <col min="5854" max="5854" width="10.453125" style="18" customWidth="1"/>
    <col min="5855" max="6074" width="9.08984375" style="18"/>
    <col min="6075" max="6075" width="16.6328125" style="18" customWidth="1"/>
    <col min="6076" max="6099" width="9.08984375" style="18" customWidth="1"/>
    <col min="6100" max="6100" width="9.90625" style="18" customWidth="1"/>
    <col min="6101" max="6101" width="10.08984375" style="18" customWidth="1"/>
    <col min="6102" max="6102" width="10.90625" style="18" customWidth="1"/>
    <col min="6103" max="6103" width="10" style="18" customWidth="1"/>
    <col min="6104" max="6104" width="10.08984375" style="18" customWidth="1"/>
    <col min="6105" max="6105" width="12" style="18" customWidth="1"/>
    <col min="6106" max="6107" width="9.08984375" style="18" customWidth="1"/>
    <col min="6108" max="6109" width="9.08984375" style="18"/>
    <col min="6110" max="6110" width="10.453125" style="18" customWidth="1"/>
    <col min="6111" max="6330" width="9.08984375" style="18"/>
    <col min="6331" max="6331" width="16.6328125" style="18" customWidth="1"/>
    <col min="6332" max="6355" width="9.08984375" style="18" customWidth="1"/>
    <col min="6356" max="6356" width="9.90625" style="18" customWidth="1"/>
    <col min="6357" max="6357" width="10.08984375" style="18" customWidth="1"/>
    <col min="6358" max="6358" width="10.90625" style="18" customWidth="1"/>
    <col min="6359" max="6359" width="10" style="18" customWidth="1"/>
    <col min="6360" max="6360" width="10.08984375" style="18" customWidth="1"/>
    <col min="6361" max="6361" width="12" style="18" customWidth="1"/>
    <col min="6362" max="6363" width="9.08984375" style="18" customWidth="1"/>
    <col min="6364" max="6365" width="9.08984375" style="18"/>
    <col min="6366" max="6366" width="10.453125" style="18" customWidth="1"/>
    <col min="6367" max="6586" width="9.08984375" style="18"/>
    <col min="6587" max="6587" width="16.6328125" style="18" customWidth="1"/>
    <col min="6588" max="6611" width="9.08984375" style="18" customWidth="1"/>
    <col min="6612" max="6612" width="9.90625" style="18" customWidth="1"/>
    <col min="6613" max="6613" width="10.08984375" style="18" customWidth="1"/>
    <col min="6614" max="6614" width="10.90625" style="18" customWidth="1"/>
    <col min="6615" max="6615" width="10" style="18" customWidth="1"/>
    <col min="6616" max="6616" width="10.08984375" style="18" customWidth="1"/>
    <col min="6617" max="6617" width="12" style="18" customWidth="1"/>
    <col min="6618" max="6619" width="9.08984375" style="18" customWidth="1"/>
    <col min="6620" max="6621" width="9.08984375" style="18"/>
    <col min="6622" max="6622" width="10.453125" style="18" customWidth="1"/>
    <col min="6623" max="6842" width="9.08984375" style="18"/>
    <col min="6843" max="6843" width="16.6328125" style="18" customWidth="1"/>
    <col min="6844" max="6867" width="9.08984375" style="18" customWidth="1"/>
    <col min="6868" max="6868" width="9.90625" style="18" customWidth="1"/>
    <col min="6869" max="6869" width="10.08984375" style="18" customWidth="1"/>
    <col min="6870" max="6870" width="10.90625" style="18" customWidth="1"/>
    <col min="6871" max="6871" width="10" style="18" customWidth="1"/>
    <col min="6872" max="6872" width="10.08984375" style="18" customWidth="1"/>
    <col min="6873" max="6873" width="12" style="18" customWidth="1"/>
    <col min="6874" max="6875" width="9.08984375" style="18" customWidth="1"/>
    <col min="6876" max="6877" width="9.08984375" style="18"/>
    <col min="6878" max="6878" width="10.453125" style="18" customWidth="1"/>
    <col min="6879" max="7098" width="9.08984375" style="18"/>
    <col min="7099" max="7099" width="16.6328125" style="18" customWidth="1"/>
    <col min="7100" max="7123" width="9.08984375" style="18" customWidth="1"/>
    <col min="7124" max="7124" width="9.90625" style="18" customWidth="1"/>
    <col min="7125" max="7125" width="10.08984375" style="18" customWidth="1"/>
    <col min="7126" max="7126" width="10.90625" style="18" customWidth="1"/>
    <col min="7127" max="7127" width="10" style="18" customWidth="1"/>
    <col min="7128" max="7128" width="10.08984375" style="18" customWidth="1"/>
    <col min="7129" max="7129" width="12" style="18" customWidth="1"/>
    <col min="7130" max="7131" width="9.08984375" style="18" customWidth="1"/>
    <col min="7132" max="7133" width="9.08984375" style="18"/>
    <col min="7134" max="7134" width="10.453125" style="18" customWidth="1"/>
    <col min="7135" max="7354" width="9.08984375" style="18"/>
    <col min="7355" max="7355" width="16.6328125" style="18" customWidth="1"/>
    <col min="7356" max="7379" width="9.08984375" style="18" customWidth="1"/>
    <col min="7380" max="7380" width="9.90625" style="18" customWidth="1"/>
    <col min="7381" max="7381" width="10.08984375" style="18" customWidth="1"/>
    <col min="7382" max="7382" width="10.90625" style="18" customWidth="1"/>
    <col min="7383" max="7383" width="10" style="18" customWidth="1"/>
    <col min="7384" max="7384" width="10.08984375" style="18" customWidth="1"/>
    <col min="7385" max="7385" width="12" style="18" customWidth="1"/>
    <col min="7386" max="7387" width="9.08984375" style="18" customWidth="1"/>
    <col min="7388" max="7389" width="9.08984375" style="18"/>
    <col min="7390" max="7390" width="10.453125" style="18" customWidth="1"/>
    <col min="7391" max="7610" width="9.08984375" style="18"/>
    <col min="7611" max="7611" width="16.6328125" style="18" customWidth="1"/>
    <col min="7612" max="7635" width="9.08984375" style="18" customWidth="1"/>
    <col min="7636" max="7636" width="9.90625" style="18" customWidth="1"/>
    <col min="7637" max="7637" width="10.08984375" style="18" customWidth="1"/>
    <col min="7638" max="7638" width="10.90625" style="18" customWidth="1"/>
    <col min="7639" max="7639" width="10" style="18" customWidth="1"/>
    <col min="7640" max="7640" width="10.08984375" style="18" customWidth="1"/>
    <col min="7641" max="7641" width="12" style="18" customWidth="1"/>
    <col min="7642" max="7643" width="9.08984375" style="18" customWidth="1"/>
    <col min="7644" max="7645" width="9.08984375" style="18"/>
    <col min="7646" max="7646" width="10.453125" style="18" customWidth="1"/>
    <col min="7647" max="7866" width="9.08984375" style="18"/>
    <col min="7867" max="7867" width="16.6328125" style="18" customWidth="1"/>
    <col min="7868" max="7891" width="9.08984375" style="18" customWidth="1"/>
    <col min="7892" max="7892" width="9.90625" style="18" customWidth="1"/>
    <col min="7893" max="7893" width="10.08984375" style="18" customWidth="1"/>
    <col min="7894" max="7894" width="10.90625" style="18" customWidth="1"/>
    <col min="7895" max="7895" width="10" style="18" customWidth="1"/>
    <col min="7896" max="7896" width="10.08984375" style="18" customWidth="1"/>
    <col min="7897" max="7897" width="12" style="18" customWidth="1"/>
    <col min="7898" max="7899" width="9.08984375" style="18" customWidth="1"/>
    <col min="7900" max="7901" width="9.08984375" style="18"/>
    <col min="7902" max="7902" width="10.453125" style="18" customWidth="1"/>
    <col min="7903" max="8122" width="9.08984375" style="18"/>
    <col min="8123" max="8123" width="16.6328125" style="18" customWidth="1"/>
    <col min="8124" max="8147" width="9.08984375" style="18" customWidth="1"/>
    <col min="8148" max="8148" width="9.90625" style="18" customWidth="1"/>
    <col min="8149" max="8149" width="10.08984375" style="18" customWidth="1"/>
    <col min="8150" max="8150" width="10.90625" style="18" customWidth="1"/>
    <col min="8151" max="8151" width="10" style="18" customWidth="1"/>
    <col min="8152" max="8152" width="10.08984375" style="18" customWidth="1"/>
    <col min="8153" max="8153" width="12" style="18" customWidth="1"/>
    <col min="8154" max="8155" width="9.08984375" style="18" customWidth="1"/>
    <col min="8156" max="8157" width="9.08984375" style="18"/>
    <col min="8158" max="8158" width="10.453125" style="18" customWidth="1"/>
    <col min="8159" max="8378" width="9.08984375" style="18"/>
    <col min="8379" max="8379" width="16.6328125" style="18" customWidth="1"/>
    <col min="8380" max="8403" width="9.08984375" style="18" customWidth="1"/>
    <col min="8404" max="8404" width="9.90625" style="18" customWidth="1"/>
    <col min="8405" max="8405" width="10.08984375" style="18" customWidth="1"/>
    <col min="8406" max="8406" width="10.90625" style="18" customWidth="1"/>
    <col min="8407" max="8407" width="10" style="18" customWidth="1"/>
    <col min="8408" max="8408" width="10.08984375" style="18" customWidth="1"/>
    <col min="8409" max="8409" width="12" style="18" customWidth="1"/>
    <col min="8410" max="8411" width="9.08984375" style="18" customWidth="1"/>
    <col min="8412" max="8413" width="9.08984375" style="18"/>
    <col min="8414" max="8414" width="10.453125" style="18" customWidth="1"/>
    <col min="8415" max="8634" width="9.08984375" style="18"/>
    <col min="8635" max="8635" width="16.6328125" style="18" customWidth="1"/>
    <col min="8636" max="8659" width="9.08984375" style="18" customWidth="1"/>
    <col min="8660" max="8660" width="9.90625" style="18" customWidth="1"/>
    <col min="8661" max="8661" width="10.08984375" style="18" customWidth="1"/>
    <col min="8662" max="8662" width="10.90625" style="18" customWidth="1"/>
    <col min="8663" max="8663" width="10" style="18" customWidth="1"/>
    <col min="8664" max="8664" width="10.08984375" style="18" customWidth="1"/>
    <col min="8665" max="8665" width="12" style="18" customWidth="1"/>
    <col min="8666" max="8667" width="9.08984375" style="18" customWidth="1"/>
    <col min="8668" max="8669" width="9.08984375" style="18"/>
    <col min="8670" max="8670" width="10.453125" style="18" customWidth="1"/>
    <col min="8671" max="8890" width="9.08984375" style="18"/>
    <col min="8891" max="8891" width="16.6328125" style="18" customWidth="1"/>
    <col min="8892" max="8915" width="9.08984375" style="18" customWidth="1"/>
    <col min="8916" max="8916" width="9.90625" style="18" customWidth="1"/>
    <col min="8917" max="8917" width="10.08984375" style="18" customWidth="1"/>
    <col min="8918" max="8918" width="10.90625" style="18" customWidth="1"/>
    <col min="8919" max="8919" width="10" style="18" customWidth="1"/>
    <col min="8920" max="8920" width="10.08984375" style="18" customWidth="1"/>
    <col min="8921" max="8921" width="12" style="18" customWidth="1"/>
    <col min="8922" max="8923" width="9.08984375" style="18" customWidth="1"/>
    <col min="8924" max="8925" width="9.08984375" style="18"/>
    <col min="8926" max="8926" width="10.453125" style="18" customWidth="1"/>
    <col min="8927" max="9146" width="9.08984375" style="18"/>
    <col min="9147" max="9147" width="16.6328125" style="18" customWidth="1"/>
    <col min="9148" max="9171" width="9.08984375" style="18" customWidth="1"/>
    <col min="9172" max="9172" width="9.90625" style="18" customWidth="1"/>
    <col min="9173" max="9173" width="10.08984375" style="18" customWidth="1"/>
    <col min="9174" max="9174" width="10.90625" style="18" customWidth="1"/>
    <col min="9175" max="9175" width="10" style="18" customWidth="1"/>
    <col min="9176" max="9176" width="10.08984375" style="18" customWidth="1"/>
    <col min="9177" max="9177" width="12" style="18" customWidth="1"/>
    <col min="9178" max="9179" width="9.08984375" style="18" customWidth="1"/>
    <col min="9180" max="9181" width="9.08984375" style="18"/>
    <col min="9182" max="9182" width="10.453125" style="18" customWidth="1"/>
    <col min="9183" max="9402" width="9.08984375" style="18"/>
    <col min="9403" max="9403" width="16.6328125" style="18" customWidth="1"/>
    <col min="9404" max="9427" width="9.08984375" style="18" customWidth="1"/>
    <col min="9428" max="9428" width="9.90625" style="18" customWidth="1"/>
    <col min="9429" max="9429" width="10.08984375" style="18" customWidth="1"/>
    <col min="9430" max="9430" width="10.90625" style="18" customWidth="1"/>
    <col min="9431" max="9431" width="10" style="18" customWidth="1"/>
    <col min="9432" max="9432" width="10.08984375" style="18" customWidth="1"/>
    <col min="9433" max="9433" width="12" style="18" customWidth="1"/>
    <col min="9434" max="9435" width="9.08984375" style="18" customWidth="1"/>
    <col min="9436" max="9437" width="9.08984375" style="18"/>
    <col min="9438" max="9438" width="10.453125" style="18" customWidth="1"/>
    <col min="9439" max="9658" width="9.08984375" style="18"/>
    <col min="9659" max="9659" width="16.6328125" style="18" customWidth="1"/>
    <col min="9660" max="9683" width="9.08984375" style="18" customWidth="1"/>
    <col min="9684" max="9684" width="9.90625" style="18" customWidth="1"/>
    <col min="9685" max="9685" width="10.08984375" style="18" customWidth="1"/>
    <col min="9686" max="9686" width="10.90625" style="18" customWidth="1"/>
    <col min="9687" max="9687" width="10" style="18" customWidth="1"/>
    <col min="9688" max="9688" width="10.08984375" style="18" customWidth="1"/>
    <col min="9689" max="9689" width="12" style="18" customWidth="1"/>
    <col min="9690" max="9691" width="9.08984375" style="18" customWidth="1"/>
    <col min="9692" max="9693" width="9.08984375" style="18"/>
    <col min="9694" max="9694" width="10.453125" style="18" customWidth="1"/>
    <col min="9695" max="9914" width="9.08984375" style="18"/>
    <col min="9915" max="9915" width="16.6328125" style="18" customWidth="1"/>
    <col min="9916" max="9939" width="9.08984375" style="18" customWidth="1"/>
    <col min="9940" max="9940" width="9.90625" style="18" customWidth="1"/>
    <col min="9941" max="9941" width="10.08984375" style="18" customWidth="1"/>
    <col min="9942" max="9942" width="10.90625" style="18" customWidth="1"/>
    <col min="9943" max="9943" width="10" style="18" customWidth="1"/>
    <col min="9944" max="9944" width="10.08984375" style="18" customWidth="1"/>
    <col min="9945" max="9945" width="12" style="18" customWidth="1"/>
    <col min="9946" max="9947" width="9.08984375" style="18" customWidth="1"/>
    <col min="9948" max="9949" width="9.08984375" style="18"/>
    <col min="9950" max="9950" width="10.453125" style="18" customWidth="1"/>
    <col min="9951" max="10170" width="9.08984375" style="18"/>
    <col min="10171" max="10171" width="16.6328125" style="18" customWidth="1"/>
    <col min="10172" max="10195" width="9.08984375" style="18" customWidth="1"/>
    <col min="10196" max="10196" width="9.90625" style="18" customWidth="1"/>
    <col min="10197" max="10197" width="10.08984375" style="18" customWidth="1"/>
    <col min="10198" max="10198" width="10.90625" style="18" customWidth="1"/>
    <col min="10199" max="10199" width="10" style="18" customWidth="1"/>
    <col min="10200" max="10200" width="10.08984375" style="18" customWidth="1"/>
    <col min="10201" max="10201" width="12" style="18" customWidth="1"/>
    <col min="10202" max="10203" width="9.08984375" style="18" customWidth="1"/>
    <col min="10204" max="10205" width="9.08984375" style="18"/>
    <col min="10206" max="10206" width="10.453125" style="18" customWidth="1"/>
    <col min="10207" max="10426" width="9.08984375" style="18"/>
    <col min="10427" max="10427" width="16.6328125" style="18" customWidth="1"/>
    <col min="10428" max="10451" width="9.08984375" style="18" customWidth="1"/>
    <col min="10452" max="10452" width="9.90625" style="18" customWidth="1"/>
    <col min="10453" max="10453" width="10.08984375" style="18" customWidth="1"/>
    <col min="10454" max="10454" width="10.90625" style="18" customWidth="1"/>
    <col min="10455" max="10455" width="10" style="18" customWidth="1"/>
    <col min="10456" max="10456" width="10.08984375" style="18" customWidth="1"/>
    <col min="10457" max="10457" width="12" style="18" customWidth="1"/>
    <col min="10458" max="10459" width="9.08984375" style="18" customWidth="1"/>
    <col min="10460" max="10461" width="9.08984375" style="18"/>
    <col min="10462" max="10462" width="10.453125" style="18" customWidth="1"/>
    <col min="10463" max="10682" width="9.08984375" style="18"/>
    <col min="10683" max="10683" width="16.6328125" style="18" customWidth="1"/>
    <col min="10684" max="10707" width="9.08984375" style="18" customWidth="1"/>
    <col min="10708" max="10708" width="9.90625" style="18" customWidth="1"/>
    <col min="10709" max="10709" width="10.08984375" style="18" customWidth="1"/>
    <col min="10710" max="10710" width="10.90625" style="18" customWidth="1"/>
    <col min="10711" max="10711" width="10" style="18" customWidth="1"/>
    <col min="10712" max="10712" width="10.08984375" style="18" customWidth="1"/>
    <col min="10713" max="10713" width="12" style="18" customWidth="1"/>
    <col min="10714" max="10715" width="9.08984375" style="18" customWidth="1"/>
    <col min="10716" max="10717" width="9.08984375" style="18"/>
    <col min="10718" max="10718" width="10.453125" style="18" customWidth="1"/>
    <col min="10719" max="10938" width="9.08984375" style="18"/>
    <col min="10939" max="10939" width="16.6328125" style="18" customWidth="1"/>
    <col min="10940" max="10963" width="9.08984375" style="18" customWidth="1"/>
    <col min="10964" max="10964" width="9.90625" style="18" customWidth="1"/>
    <col min="10965" max="10965" width="10.08984375" style="18" customWidth="1"/>
    <col min="10966" max="10966" width="10.90625" style="18" customWidth="1"/>
    <col min="10967" max="10967" width="10" style="18" customWidth="1"/>
    <col min="10968" max="10968" width="10.08984375" style="18" customWidth="1"/>
    <col min="10969" max="10969" width="12" style="18" customWidth="1"/>
    <col min="10970" max="10971" width="9.08984375" style="18" customWidth="1"/>
    <col min="10972" max="10973" width="9.08984375" style="18"/>
    <col min="10974" max="10974" width="10.453125" style="18" customWidth="1"/>
    <col min="10975" max="11194" width="9.08984375" style="18"/>
    <col min="11195" max="11195" width="16.6328125" style="18" customWidth="1"/>
    <col min="11196" max="11219" width="9.08984375" style="18" customWidth="1"/>
    <col min="11220" max="11220" width="9.90625" style="18" customWidth="1"/>
    <col min="11221" max="11221" width="10.08984375" style="18" customWidth="1"/>
    <col min="11222" max="11222" width="10.90625" style="18" customWidth="1"/>
    <col min="11223" max="11223" width="10" style="18" customWidth="1"/>
    <col min="11224" max="11224" width="10.08984375" style="18" customWidth="1"/>
    <col min="11225" max="11225" width="12" style="18" customWidth="1"/>
    <col min="11226" max="11227" width="9.08984375" style="18" customWidth="1"/>
    <col min="11228" max="11229" width="9.08984375" style="18"/>
    <col min="11230" max="11230" width="10.453125" style="18" customWidth="1"/>
    <col min="11231" max="11450" width="9.08984375" style="18"/>
    <col min="11451" max="11451" width="16.6328125" style="18" customWidth="1"/>
    <col min="11452" max="11475" width="9.08984375" style="18" customWidth="1"/>
    <col min="11476" max="11476" width="9.90625" style="18" customWidth="1"/>
    <col min="11477" max="11477" width="10.08984375" style="18" customWidth="1"/>
    <col min="11478" max="11478" width="10.90625" style="18" customWidth="1"/>
    <col min="11479" max="11479" width="10" style="18" customWidth="1"/>
    <col min="11480" max="11480" width="10.08984375" style="18" customWidth="1"/>
    <col min="11481" max="11481" width="12" style="18" customWidth="1"/>
    <col min="11482" max="11483" width="9.08984375" style="18" customWidth="1"/>
    <col min="11484" max="11485" width="9.08984375" style="18"/>
    <col min="11486" max="11486" width="10.453125" style="18" customWidth="1"/>
    <col min="11487" max="11706" width="9.08984375" style="18"/>
    <col min="11707" max="11707" width="16.6328125" style="18" customWidth="1"/>
    <col min="11708" max="11731" width="9.08984375" style="18" customWidth="1"/>
    <col min="11732" max="11732" width="9.90625" style="18" customWidth="1"/>
    <col min="11733" max="11733" width="10.08984375" style="18" customWidth="1"/>
    <col min="11734" max="11734" width="10.90625" style="18" customWidth="1"/>
    <col min="11735" max="11735" width="10" style="18" customWidth="1"/>
    <col min="11736" max="11736" width="10.08984375" style="18" customWidth="1"/>
    <col min="11737" max="11737" width="12" style="18" customWidth="1"/>
    <col min="11738" max="11739" width="9.08984375" style="18" customWidth="1"/>
    <col min="11740" max="11741" width="9.08984375" style="18"/>
    <col min="11742" max="11742" width="10.453125" style="18" customWidth="1"/>
    <col min="11743" max="11962" width="9.08984375" style="18"/>
    <col min="11963" max="11963" width="16.6328125" style="18" customWidth="1"/>
    <col min="11964" max="11987" width="9.08984375" style="18" customWidth="1"/>
    <col min="11988" max="11988" width="9.90625" style="18" customWidth="1"/>
    <col min="11989" max="11989" width="10.08984375" style="18" customWidth="1"/>
    <col min="11990" max="11990" width="10.90625" style="18" customWidth="1"/>
    <col min="11991" max="11991" width="10" style="18" customWidth="1"/>
    <col min="11992" max="11992" width="10.08984375" style="18" customWidth="1"/>
    <col min="11993" max="11993" width="12" style="18" customWidth="1"/>
    <col min="11994" max="11995" width="9.08984375" style="18" customWidth="1"/>
    <col min="11996" max="11997" width="9.08984375" style="18"/>
    <col min="11998" max="11998" width="10.453125" style="18" customWidth="1"/>
    <col min="11999" max="12218" width="9.08984375" style="18"/>
    <col min="12219" max="12219" width="16.6328125" style="18" customWidth="1"/>
    <col min="12220" max="12243" width="9.08984375" style="18" customWidth="1"/>
    <col min="12244" max="12244" width="9.90625" style="18" customWidth="1"/>
    <col min="12245" max="12245" width="10.08984375" style="18" customWidth="1"/>
    <col min="12246" max="12246" width="10.90625" style="18" customWidth="1"/>
    <col min="12247" max="12247" width="10" style="18" customWidth="1"/>
    <col min="12248" max="12248" width="10.08984375" style="18" customWidth="1"/>
    <col min="12249" max="12249" width="12" style="18" customWidth="1"/>
    <col min="12250" max="12251" width="9.08984375" style="18" customWidth="1"/>
    <col min="12252" max="12253" width="9.08984375" style="18"/>
    <col min="12254" max="12254" width="10.453125" style="18" customWidth="1"/>
    <col min="12255" max="12474" width="9.08984375" style="18"/>
    <col min="12475" max="12475" width="16.6328125" style="18" customWidth="1"/>
    <col min="12476" max="12499" width="9.08984375" style="18" customWidth="1"/>
    <col min="12500" max="12500" width="9.90625" style="18" customWidth="1"/>
    <col min="12501" max="12501" width="10.08984375" style="18" customWidth="1"/>
    <col min="12502" max="12502" width="10.90625" style="18" customWidth="1"/>
    <col min="12503" max="12503" width="10" style="18" customWidth="1"/>
    <col min="12504" max="12504" width="10.08984375" style="18" customWidth="1"/>
    <col min="12505" max="12505" width="12" style="18" customWidth="1"/>
    <col min="12506" max="12507" width="9.08984375" style="18" customWidth="1"/>
    <col min="12508" max="12509" width="9.08984375" style="18"/>
    <col min="12510" max="12510" width="10.453125" style="18" customWidth="1"/>
    <col min="12511" max="12730" width="9.08984375" style="18"/>
    <col min="12731" max="12731" width="16.6328125" style="18" customWidth="1"/>
    <col min="12732" max="12755" width="9.08984375" style="18" customWidth="1"/>
    <col min="12756" max="12756" width="9.90625" style="18" customWidth="1"/>
    <col min="12757" max="12757" width="10.08984375" style="18" customWidth="1"/>
    <col min="12758" max="12758" width="10.90625" style="18" customWidth="1"/>
    <col min="12759" max="12759" width="10" style="18" customWidth="1"/>
    <col min="12760" max="12760" width="10.08984375" style="18" customWidth="1"/>
    <col min="12761" max="12761" width="12" style="18" customWidth="1"/>
    <col min="12762" max="12763" width="9.08984375" style="18" customWidth="1"/>
    <col min="12764" max="12765" width="9.08984375" style="18"/>
    <col min="12766" max="12766" width="10.453125" style="18" customWidth="1"/>
    <col min="12767" max="12986" width="9.08984375" style="18"/>
    <col min="12987" max="12987" width="16.6328125" style="18" customWidth="1"/>
    <col min="12988" max="13011" width="9.08984375" style="18" customWidth="1"/>
    <col min="13012" max="13012" width="9.90625" style="18" customWidth="1"/>
    <col min="13013" max="13013" width="10.08984375" style="18" customWidth="1"/>
    <col min="13014" max="13014" width="10.90625" style="18" customWidth="1"/>
    <col min="13015" max="13015" width="10" style="18" customWidth="1"/>
    <col min="13016" max="13016" width="10.08984375" style="18" customWidth="1"/>
    <col min="13017" max="13017" width="12" style="18" customWidth="1"/>
    <col min="13018" max="13019" width="9.08984375" style="18" customWidth="1"/>
    <col min="13020" max="13021" width="9.08984375" style="18"/>
    <col min="13022" max="13022" width="10.453125" style="18" customWidth="1"/>
    <col min="13023" max="13242" width="9.08984375" style="18"/>
    <col min="13243" max="13243" width="16.6328125" style="18" customWidth="1"/>
    <col min="13244" max="13267" width="9.08984375" style="18" customWidth="1"/>
    <col min="13268" max="13268" width="9.90625" style="18" customWidth="1"/>
    <col min="13269" max="13269" width="10.08984375" style="18" customWidth="1"/>
    <col min="13270" max="13270" width="10.90625" style="18" customWidth="1"/>
    <col min="13271" max="13271" width="10" style="18" customWidth="1"/>
    <col min="13272" max="13272" width="10.08984375" style="18" customWidth="1"/>
    <col min="13273" max="13273" width="12" style="18" customWidth="1"/>
    <col min="13274" max="13275" width="9.08984375" style="18" customWidth="1"/>
    <col min="13276" max="13277" width="9.08984375" style="18"/>
    <col min="13278" max="13278" width="10.453125" style="18" customWidth="1"/>
    <col min="13279" max="13498" width="9.08984375" style="18"/>
    <col min="13499" max="13499" width="16.6328125" style="18" customWidth="1"/>
    <col min="13500" max="13523" width="9.08984375" style="18" customWidth="1"/>
    <col min="13524" max="13524" width="9.90625" style="18" customWidth="1"/>
    <col min="13525" max="13525" width="10.08984375" style="18" customWidth="1"/>
    <col min="13526" max="13526" width="10.90625" style="18" customWidth="1"/>
    <col min="13527" max="13527" width="10" style="18" customWidth="1"/>
    <col min="13528" max="13528" width="10.08984375" style="18" customWidth="1"/>
    <col min="13529" max="13529" width="12" style="18" customWidth="1"/>
    <col min="13530" max="13531" width="9.08984375" style="18" customWidth="1"/>
    <col min="13532" max="13533" width="9.08984375" style="18"/>
    <col min="13534" max="13534" width="10.453125" style="18" customWidth="1"/>
    <col min="13535" max="13754" width="9.08984375" style="18"/>
    <col min="13755" max="13755" width="16.6328125" style="18" customWidth="1"/>
    <col min="13756" max="13779" width="9.08984375" style="18" customWidth="1"/>
    <col min="13780" max="13780" width="9.90625" style="18" customWidth="1"/>
    <col min="13781" max="13781" width="10.08984375" style="18" customWidth="1"/>
    <col min="13782" max="13782" width="10.90625" style="18" customWidth="1"/>
    <col min="13783" max="13783" width="10" style="18" customWidth="1"/>
    <col min="13784" max="13784" width="10.08984375" style="18" customWidth="1"/>
    <col min="13785" max="13785" width="12" style="18" customWidth="1"/>
    <col min="13786" max="13787" width="9.08984375" style="18" customWidth="1"/>
    <col min="13788" max="13789" width="9.08984375" style="18"/>
    <col min="13790" max="13790" width="10.453125" style="18" customWidth="1"/>
    <col min="13791" max="14010" width="9.08984375" style="18"/>
    <col min="14011" max="14011" width="16.6328125" style="18" customWidth="1"/>
    <col min="14012" max="14035" width="9.08984375" style="18" customWidth="1"/>
    <col min="14036" max="14036" width="9.90625" style="18" customWidth="1"/>
    <col min="14037" max="14037" width="10.08984375" style="18" customWidth="1"/>
    <col min="14038" max="14038" width="10.90625" style="18" customWidth="1"/>
    <col min="14039" max="14039" width="10" style="18" customWidth="1"/>
    <col min="14040" max="14040" width="10.08984375" style="18" customWidth="1"/>
    <col min="14041" max="14041" width="12" style="18" customWidth="1"/>
    <col min="14042" max="14043" width="9.08984375" style="18" customWidth="1"/>
    <col min="14044" max="14045" width="9.08984375" style="18"/>
    <col min="14046" max="14046" width="10.453125" style="18" customWidth="1"/>
    <col min="14047" max="14266" width="9.08984375" style="18"/>
    <col min="14267" max="14267" width="16.6328125" style="18" customWidth="1"/>
    <col min="14268" max="14291" width="9.08984375" style="18" customWidth="1"/>
    <col min="14292" max="14292" width="9.90625" style="18" customWidth="1"/>
    <col min="14293" max="14293" width="10.08984375" style="18" customWidth="1"/>
    <col min="14294" max="14294" width="10.90625" style="18" customWidth="1"/>
    <col min="14295" max="14295" width="10" style="18" customWidth="1"/>
    <col min="14296" max="14296" width="10.08984375" style="18" customWidth="1"/>
    <col min="14297" max="14297" width="12" style="18" customWidth="1"/>
    <col min="14298" max="14299" width="9.08984375" style="18" customWidth="1"/>
    <col min="14300" max="14301" width="9.08984375" style="18"/>
    <col min="14302" max="14302" width="10.453125" style="18" customWidth="1"/>
    <col min="14303" max="14522" width="9.08984375" style="18"/>
    <col min="14523" max="14523" width="16.6328125" style="18" customWidth="1"/>
    <col min="14524" max="14547" width="9.08984375" style="18" customWidth="1"/>
    <col min="14548" max="14548" width="9.90625" style="18" customWidth="1"/>
    <col min="14549" max="14549" width="10.08984375" style="18" customWidth="1"/>
    <col min="14550" max="14550" width="10.90625" style="18" customWidth="1"/>
    <col min="14551" max="14551" width="10" style="18" customWidth="1"/>
    <col min="14552" max="14552" width="10.08984375" style="18" customWidth="1"/>
    <col min="14553" max="14553" width="12" style="18" customWidth="1"/>
    <col min="14554" max="14555" width="9.08984375" style="18" customWidth="1"/>
    <col min="14556" max="14557" width="9.08984375" style="18"/>
    <col min="14558" max="14558" width="10.453125" style="18" customWidth="1"/>
    <col min="14559" max="14778" width="9.08984375" style="18"/>
    <col min="14779" max="14779" width="16.6328125" style="18" customWidth="1"/>
    <col min="14780" max="14803" width="9.08984375" style="18" customWidth="1"/>
    <col min="14804" max="14804" width="9.90625" style="18" customWidth="1"/>
    <col min="14805" max="14805" width="10.08984375" style="18" customWidth="1"/>
    <col min="14806" max="14806" width="10.90625" style="18" customWidth="1"/>
    <col min="14807" max="14807" width="10" style="18" customWidth="1"/>
    <col min="14808" max="14808" width="10.08984375" style="18" customWidth="1"/>
    <col min="14809" max="14809" width="12" style="18" customWidth="1"/>
    <col min="14810" max="14811" width="9.08984375" style="18" customWidth="1"/>
    <col min="14812" max="14813" width="9.08984375" style="18"/>
    <col min="14814" max="14814" width="10.453125" style="18" customWidth="1"/>
    <col min="14815" max="15034" width="9.08984375" style="18"/>
    <col min="15035" max="15035" width="16.6328125" style="18" customWidth="1"/>
    <col min="15036" max="15059" width="9.08984375" style="18" customWidth="1"/>
    <col min="15060" max="15060" width="9.90625" style="18" customWidth="1"/>
    <col min="15061" max="15061" width="10.08984375" style="18" customWidth="1"/>
    <col min="15062" max="15062" width="10.90625" style="18" customWidth="1"/>
    <col min="15063" max="15063" width="10" style="18" customWidth="1"/>
    <col min="15064" max="15064" width="10.08984375" style="18" customWidth="1"/>
    <col min="15065" max="15065" width="12" style="18" customWidth="1"/>
    <col min="15066" max="15067" width="9.08984375" style="18" customWidth="1"/>
    <col min="15068" max="15069" width="9.08984375" style="18"/>
    <col min="15070" max="15070" width="10.453125" style="18" customWidth="1"/>
    <col min="15071" max="15290" width="9.08984375" style="18"/>
    <col min="15291" max="15291" width="16.6328125" style="18" customWidth="1"/>
    <col min="15292" max="15315" width="9.08984375" style="18" customWidth="1"/>
    <col min="15316" max="15316" width="9.90625" style="18" customWidth="1"/>
    <col min="15317" max="15317" width="10.08984375" style="18" customWidth="1"/>
    <col min="15318" max="15318" width="10.90625" style="18" customWidth="1"/>
    <col min="15319" max="15319" width="10" style="18" customWidth="1"/>
    <col min="15320" max="15320" width="10.08984375" style="18" customWidth="1"/>
    <col min="15321" max="15321" width="12" style="18" customWidth="1"/>
    <col min="15322" max="15323" width="9.08984375" style="18" customWidth="1"/>
    <col min="15324" max="15325" width="9.08984375" style="18"/>
    <col min="15326" max="15326" width="10.453125" style="18" customWidth="1"/>
    <col min="15327" max="15546" width="9.08984375" style="18"/>
    <col min="15547" max="15547" width="16.6328125" style="18" customWidth="1"/>
    <col min="15548" max="15571" width="9.08984375" style="18" customWidth="1"/>
    <col min="15572" max="15572" width="9.90625" style="18" customWidth="1"/>
    <col min="15573" max="15573" width="10.08984375" style="18" customWidth="1"/>
    <col min="15574" max="15574" width="10.90625" style="18" customWidth="1"/>
    <col min="15575" max="15575" width="10" style="18" customWidth="1"/>
    <col min="15576" max="15576" width="10.08984375" style="18" customWidth="1"/>
    <col min="15577" max="15577" width="12" style="18" customWidth="1"/>
    <col min="15578" max="15579" width="9.08984375" style="18" customWidth="1"/>
    <col min="15580" max="15581" width="9.08984375" style="18"/>
    <col min="15582" max="15582" width="10.453125" style="18" customWidth="1"/>
    <col min="15583" max="15802" width="9.08984375" style="18"/>
    <col min="15803" max="15803" width="16.6328125" style="18" customWidth="1"/>
    <col min="15804" max="15827" width="9.08984375" style="18" customWidth="1"/>
    <col min="15828" max="15828" width="9.90625" style="18" customWidth="1"/>
    <col min="15829" max="15829" width="10.08984375" style="18" customWidth="1"/>
    <col min="15830" max="15830" width="10.90625" style="18" customWidth="1"/>
    <col min="15831" max="15831" width="10" style="18" customWidth="1"/>
    <col min="15832" max="15832" width="10.08984375" style="18" customWidth="1"/>
    <col min="15833" max="15833" width="12" style="18" customWidth="1"/>
    <col min="15834" max="15835" width="9.08984375" style="18" customWidth="1"/>
    <col min="15836" max="15837" width="9.08984375" style="18"/>
    <col min="15838" max="15838" width="10.453125" style="18" customWidth="1"/>
    <col min="15839" max="16058" width="9.08984375" style="18"/>
    <col min="16059" max="16059" width="16.6328125" style="18" customWidth="1"/>
    <col min="16060" max="16083" width="9.08984375" style="18" customWidth="1"/>
    <col min="16084" max="16084" width="9.90625" style="18" customWidth="1"/>
    <col min="16085" max="16085" width="10.08984375" style="18" customWidth="1"/>
    <col min="16086" max="16086" width="10.90625" style="18" customWidth="1"/>
    <col min="16087" max="16087" width="10" style="18" customWidth="1"/>
    <col min="16088" max="16088" width="10.08984375" style="18" customWidth="1"/>
    <col min="16089" max="16089" width="12" style="18" customWidth="1"/>
    <col min="16090" max="16091" width="9.08984375" style="18" customWidth="1"/>
    <col min="16092" max="16093" width="9.08984375" style="18"/>
    <col min="16094" max="16094" width="10.453125" style="18" customWidth="1"/>
    <col min="16095" max="16327" width="9.08984375" style="18"/>
    <col min="16328" max="16331" width="9.08984375" style="18" customWidth="1"/>
    <col min="16332" max="16378" width="9.08984375" style="18"/>
    <col min="16379" max="16384" width="9.08984375" style="18" customWidth="1"/>
  </cols>
  <sheetData>
    <row r="1" spans="1:8" s="28" customFormat="1" ht="38.25" customHeight="1" x14ac:dyDescent="0.35">
      <c r="A1" s="129" t="s">
        <v>83</v>
      </c>
      <c r="B1" s="131" t="s">
        <v>84</v>
      </c>
      <c r="C1" s="132"/>
      <c r="D1" s="132"/>
      <c r="E1" s="132"/>
      <c r="F1" s="132"/>
      <c r="G1" s="132"/>
      <c r="H1" s="132"/>
    </row>
    <row r="2" spans="1:8" s="28" customFormat="1" ht="17.5" x14ac:dyDescent="0.35">
      <c r="A2" s="129"/>
      <c r="B2" s="133" t="s">
        <v>117</v>
      </c>
      <c r="C2" s="134"/>
      <c r="D2" s="134"/>
      <c r="E2" s="134"/>
      <c r="F2" s="134"/>
      <c r="G2" s="134"/>
      <c r="H2" s="134"/>
    </row>
    <row r="3" spans="1:8" s="32" customFormat="1" ht="15.75" customHeight="1" x14ac:dyDescent="0.3">
      <c r="A3" s="135" t="s">
        <v>85</v>
      </c>
      <c r="B3" s="130"/>
      <c r="C3" s="137" t="s">
        <v>82</v>
      </c>
      <c r="D3" s="138"/>
      <c r="E3" s="138"/>
      <c r="F3" s="138"/>
      <c r="G3" s="138"/>
      <c r="H3" s="139"/>
    </row>
    <row r="4" spans="1:8" s="15" customFormat="1" ht="15" customHeight="1" x14ac:dyDescent="0.3">
      <c r="A4" s="136"/>
      <c r="B4" s="130"/>
      <c r="C4" s="69">
        <v>2015</v>
      </c>
      <c r="D4" s="69">
        <v>2016</v>
      </c>
      <c r="E4" s="84">
        <v>2017</v>
      </c>
      <c r="F4" s="94">
        <v>2018</v>
      </c>
      <c r="G4" s="94">
        <v>2019</v>
      </c>
      <c r="H4" s="94">
        <v>2020</v>
      </c>
    </row>
    <row r="5" spans="1:8" s="15" customFormat="1" ht="15" customHeight="1" x14ac:dyDescent="0.3">
      <c r="A5" s="33" t="s">
        <v>125</v>
      </c>
      <c r="B5" s="24" t="s">
        <v>71</v>
      </c>
      <c r="C5" s="91">
        <v>0</v>
      </c>
      <c r="D5" s="91">
        <v>0</v>
      </c>
      <c r="E5" s="4">
        <v>0</v>
      </c>
      <c r="F5" s="93">
        <v>0</v>
      </c>
      <c r="G5" s="4">
        <v>0</v>
      </c>
      <c r="H5" s="4">
        <v>0</v>
      </c>
    </row>
    <row r="6" spans="1:8" s="15" customFormat="1" ht="15" customHeight="1" x14ac:dyDescent="0.3">
      <c r="A6" s="34"/>
      <c r="B6" s="24" t="s">
        <v>72</v>
      </c>
      <c r="C6" s="91">
        <v>0</v>
      </c>
      <c r="D6" s="91">
        <v>0</v>
      </c>
      <c r="E6" s="91">
        <v>3447</v>
      </c>
      <c r="F6" s="91">
        <v>1621</v>
      </c>
      <c r="G6" s="4">
        <v>1580</v>
      </c>
      <c r="H6" s="4">
        <v>1500</v>
      </c>
    </row>
    <row r="7" spans="1:8" s="15" customFormat="1" ht="15" customHeight="1" x14ac:dyDescent="0.3">
      <c r="A7" s="34"/>
      <c r="B7" s="24" t="s">
        <v>86</v>
      </c>
      <c r="C7" s="91">
        <v>0</v>
      </c>
      <c r="D7" s="91">
        <v>0</v>
      </c>
      <c r="E7" s="93">
        <f>E5-E6</f>
        <v>-3447</v>
      </c>
      <c r="F7" s="93">
        <f>F5-F6</f>
        <v>-1621</v>
      </c>
      <c r="G7" s="93">
        <f>G5-G6</f>
        <v>-1580</v>
      </c>
      <c r="H7" s="93">
        <f>H5-H6</f>
        <v>-1500</v>
      </c>
    </row>
    <row r="8" spans="1:8" s="15" customFormat="1" ht="14" customHeight="1" x14ac:dyDescent="0.3">
      <c r="A8" s="33" t="s">
        <v>87</v>
      </c>
      <c r="B8" s="24" t="s">
        <v>71</v>
      </c>
      <c r="C8" s="4">
        <v>0</v>
      </c>
      <c r="D8" s="4">
        <v>0</v>
      </c>
      <c r="E8" s="4">
        <v>0</v>
      </c>
      <c r="F8" s="93">
        <v>0</v>
      </c>
      <c r="G8" s="4">
        <v>0</v>
      </c>
      <c r="H8" s="4">
        <v>0</v>
      </c>
    </row>
    <row r="9" spans="1:8" s="23" customFormat="1" ht="14" customHeight="1" x14ac:dyDescent="0.3">
      <c r="A9" s="34"/>
      <c r="B9" s="24" t="s">
        <v>72</v>
      </c>
      <c r="C9" s="4">
        <v>9960</v>
      </c>
      <c r="D9" s="4">
        <v>48444</v>
      </c>
      <c r="E9" s="4">
        <v>60252</v>
      </c>
      <c r="F9" s="93">
        <v>38251</v>
      </c>
      <c r="G9" s="4">
        <v>30660</v>
      </c>
      <c r="H9" s="4">
        <v>40187</v>
      </c>
    </row>
    <row r="10" spans="1:8" s="23" customFormat="1" ht="14" customHeight="1" x14ac:dyDescent="0.3">
      <c r="A10" s="34"/>
      <c r="B10" s="24" t="s">
        <v>86</v>
      </c>
      <c r="C10" s="4">
        <f t="shared" ref="C10:H10" si="0">C8-C9</f>
        <v>-9960</v>
      </c>
      <c r="D10" s="4">
        <f t="shared" si="0"/>
        <v>-48444</v>
      </c>
      <c r="E10" s="4">
        <f t="shared" si="0"/>
        <v>-60252</v>
      </c>
      <c r="F10" s="4">
        <f t="shared" si="0"/>
        <v>-38251</v>
      </c>
      <c r="G10" s="4">
        <f t="shared" si="0"/>
        <v>-30660</v>
      </c>
      <c r="H10" s="4">
        <f t="shared" si="0"/>
        <v>-40187</v>
      </c>
    </row>
    <row r="11" spans="1:8" s="23" customFormat="1" ht="14" customHeight="1" x14ac:dyDescent="0.3">
      <c r="A11" s="68" t="s">
        <v>114</v>
      </c>
      <c r="B11" s="24" t="s">
        <v>71</v>
      </c>
      <c r="C11" s="4">
        <v>0</v>
      </c>
      <c r="D11" s="4">
        <v>0</v>
      </c>
      <c r="E11" s="4">
        <v>0</v>
      </c>
      <c r="F11" s="93">
        <v>0</v>
      </c>
      <c r="G11" s="4">
        <v>0</v>
      </c>
      <c r="H11" s="4">
        <v>0</v>
      </c>
    </row>
    <row r="12" spans="1:8" s="23" customFormat="1" ht="14" customHeight="1" x14ac:dyDescent="0.3">
      <c r="A12" s="34"/>
      <c r="B12" s="24" t="s">
        <v>72</v>
      </c>
      <c r="C12" s="4">
        <v>397</v>
      </c>
      <c r="D12" s="4">
        <v>38787</v>
      </c>
      <c r="E12" s="4">
        <v>6596</v>
      </c>
      <c r="F12" s="93">
        <v>6018</v>
      </c>
      <c r="G12" s="4">
        <v>6094</v>
      </c>
      <c r="H12" s="4">
        <v>4151</v>
      </c>
    </row>
    <row r="13" spans="1:8" s="23" customFormat="1" ht="14" customHeight="1" x14ac:dyDescent="0.3">
      <c r="A13" s="34"/>
      <c r="B13" s="24" t="s">
        <v>86</v>
      </c>
      <c r="C13" s="4">
        <f t="shared" ref="C13:H13" si="1">C11-C12</f>
        <v>-397</v>
      </c>
      <c r="D13" s="4">
        <f t="shared" si="1"/>
        <v>-38787</v>
      </c>
      <c r="E13" s="4">
        <f t="shared" si="1"/>
        <v>-6596</v>
      </c>
      <c r="F13" s="4">
        <f t="shared" si="1"/>
        <v>-6018</v>
      </c>
      <c r="G13" s="4">
        <f t="shared" si="1"/>
        <v>-6094</v>
      </c>
      <c r="H13" s="4">
        <f t="shared" si="1"/>
        <v>-4151</v>
      </c>
    </row>
    <row r="14" spans="1:8" s="23" customFormat="1" ht="14" customHeight="1" x14ac:dyDescent="0.3">
      <c r="A14" s="68" t="s">
        <v>120</v>
      </c>
      <c r="B14" s="24" t="s">
        <v>71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s="23" customFormat="1" ht="14" customHeight="1" x14ac:dyDescent="0.3">
      <c r="A15" s="34"/>
      <c r="B15" s="24" t="s">
        <v>72</v>
      </c>
      <c r="C15" s="4">
        <v>279598</v>
      </c>
      <c r="D15" s="4">
        <v>327598</v>
      </c>
      <c r="E15" s="4">
        <v>113306</v>
      </c>
      <c r="F15" s="93">
        <v>112088</v>
      </c>
      <c r="G15" s="4">
        <v>101559</v>
      </c>
      <c r="H15" s="4">
        <v>65669</v>
      </c>
    </row>
    <row r="16" spans="1:8" s="23" customFormat="1" ht="14" customHeight="1" x14ac:dyDescent="0.3">
      <c r="A16" s="34"/>
      <c r="B16" s="24" t="s">
        <v>86</v>
      </c>
      <c r="C16" s="4">
        <f t="shared" ref="C16:H16" si="2">C14-C15</f>
        <v>-279598</v>
      </c>
      <c r="D16" s="4">
        <f t="shared" si="2"/>
        <v>-327598</v>
      </c>
      <c r="E16" s="4">
        <f t="shared" si="2"/>
        <v>-113306</v>
      </c>
      <c r="F16" s="4">
        <f t="shared" si="2"/>
        <v>-112088</v>
      </c>
      <c r="G16" s="4">
        <f t="shared" si="2"/>
        <v>-101559</v>
      </c>
      <c r="H16" s="4">
        <f t="shared" si="2"/>
        <v>-65669</v>
      </c>
    </row>
    <row r="17" spans="1:8" s="23" customFormat="1" ht="14" customHeight="1" x14ac:dyDescent="0.3">
      <c r="A17" s="34" t="s">
        <v>88</v>
      </c>
      <c r="B17" s="24" t="s">
        <v>71</v>
      </c>
      <c r="C17" s="4">
        <v>0</v>
      </c>
      <c r="D17" s="4">
        <v>0</v>
      </c>
      <c r="E17" s="4">
        <v>0</v>
      </c>
      <c r="F17" s="93">
        <v>0</v>
      </c>
      <c r="G17" s="93">
        <v>0</v>
      </c>
      <c r="H17" s="93">
        <v>0</v>
      </c>
    </row>
    <row r="18" spans="1:8" s="23" customFormat="1" ht="14" x14ac:dyDescent="0.3">
      <c r="A18" s="34"/>
      <c r="B18" s="24" t="s">
        <v>72</v>
      </c>
      <c r="C18" s="4">
        <v>6236</v>
      </c>
      <c r="D18" s="4">
        <v>8371</v>
      </c>
      <c r="E18" s="4">
        <v>67920</v>
      </c>
      <c r="F18" s="93">
        <v>70637</v>
      </c>
      <c r="G18" s="4">
        <v>71759</v>
      </c>
      <c r="H18" s="4">
        <v>14324</v>
      </c>
    </row>
    <row r="19" spans="1:8" s="23" customFormat="1" ht="14" x14ac:dyDescent="0.3">
      <c r="A19" s="34"/>
      <c r="B19" s="24" t="s">
        <v>86</v>
      </c>
      <c r="C19" s="4">
        <f t="shared" ref="C19:H19" si="3">C17-C18</f>
        <v>-6236</v>
      </c>
      <c r="D19" s="4">
        <f t="shared" si="3"/>
        <v>-8371</v>
      </c>
      <c r="E19" s="4">
        <f t="shared" si="3"/>
        <v>-67920</v>
      </c>
      <c r="F19" s="4">
        <f t="shared" si="3"/>
        <v>-70637</v>
      </c>
      <c r="G19" s="4">
        <f t="shared" si="3"/>
        <v>-71759</v>
      </c>
      <c r="H19" s="4">
        <f t="shared" si="3"/>
        <v>-14324</v>
      </c>
    </row>
    <row r="20" spans="1:8" s="23" customFormat="1" ht="14" x14ac:dyDescent="0.3">
      <c r="A20" s="34" t="s">
        <v>89</v>
      </c>
      <c r="B20" s="24" t="s">
        <v>71</v>
      </c>
      <c r="C20" s="4">
        <v>0</v>
      </c>
      <c r="D20" s="4">
        <v>0</v>
      </c>
      <c r="E20" s="4">
        <v>0</v>
      </c>
      <c r="F20" s="79">
        <v>0</v>
      </c>
      <c r="G20" s="4">
        <v>0</v>
      </c>
      <c r="H20" s="4">
        <v>0</v>
      </c>
    </row>
    <row r="21" spans="1:8" s="23" customFormat="1" ht="14" x14ac:dyDescent="0.3">
      <c r="A21" s="34"/>
      <c r="B21" s="24" t="s">
        <v>72</v>
      </c>
      <c r="C21" s="4">
        <v>91244</v>
      </c>
      <c r="D21" s="4">
        <v>96997</v>
      </c>
      <c r="E21" s="4">
        <v>41006</v>
      </c>
      <c r="F21" s="79">
        <v>35904</v>
      </c>
      <c r="G21" s="4">
        <v>41224</v>
      </c>
      <c r="H21" s="4">
        <v>26906</v>
      </c>
    </row>
    <row r="22" spans="1:8" s="23" customFormat="1" ht="14" x14ac:dyDescent="0.3">
      <c r="A22" s="34"/>
      <c r="B22" s="24" t="s">
        <v>86</v>
      </c>
      <c r="C22" s="4">
        <f t="shared" ref="C22:H22" si="4">C20-C21</f>
        <v>-91244</v>
      </c>
      <c r="D22" s="4">
        <f t="shared" si="4"/>
        <v>-96997</v>
      </c>
      <c r="E22" s="4">
        <f t="shared" si="4"/>
        <v>-41006</v>
      </c>
      <c r="F22" s="4">
        <f t="shared" si="4"/>
        <v>-35904</v>
      </c>
      <c r="G22" s="4">
        <f t="shared" si="4"/>
        <v>-41224</v>
      </c>
      <c r="H22" s="4">
        <f t="shared" si="4"/>
        <v>-26906</v>
      </c>
    </row>
    <row r="23" spans="1:8" s="23" customFormat="1" ht="14" x14ac:dyDescent="0.3">
      <c r="A23" s="68" t="s">
        <v>115</v>
      </c>
      <c r="B23" s="24" t="s">
        <v>71</v>
      </c>
      <c r="C23" s="4">
        <v>0</v>
      </c>
      <c r="D23" s="4">
        <v>0</v>
      </c>
      <c r="E23" s="4">
        <v>0</v>
      </c>
      <c r="F23" s="93">
        <v>0</v>
      </c>
      <c r="G23" s="4">
        <v>0</v>
      </c>
      <c r="H23" s="4">
        <v>0</v>
      </c>
    </row>
    <row r="24" spans="1:8" s="23" customFormat="1" ht="14" x14ac:dyDescent="0.3">
      <c r="A24" s="34"/>
      <c r="B24" s="24" t="s">
        <v>72</v>
      </c>
      <c r="C24" s="4">
        <v>36108</v>
      </c>
      <c r="D24" s="4">
        <v>33690</v>
      </c>
      <c r="E24" s="4">
        <v>45861</v>
      </c>
      <c r="F24" s="93">
        <v>42117</v>
      </c>
      <c r="G24" s="4">
        <v>49565</v>
      </c>
      <c r="H24" s="4">
        <v>42290</v>
      </c>
    </row>
    <row r="25" spans="1:8" s="23" customFormat="1" ht="14" x14ac:dyDescent="0.3">
      <c r="A25" s="34"/>
      <c r="B25" s="24" t="s">
        <v>86</v>
      </c>
      <c r="C25" s="4">
        <f t="shared" ref="C25:H25" si="5">C23-C24</f>
        <v>-36108</v>
      </c>
      <c r="D25" s="4">
        <f t="shared" si="5"/>
        <v>-33690</v>
      </c>
      <c r="E25" s="4">
        <f t="shared" si="5"/>
        <v>-45861</v>
      </c>
      <c r="F25" s="4">
        <f t="shared" si="5"/>
        <v>-42117</v>
      </c>
      <c r="G25" s="4">
        <f t="shared" si="5"/>
        <v>-49565</v>
      </c>
      <c r="H25" s="4">
        <f t="shared" si="5"/>
        <v>-42290</v>
      </c>
    </row>
    <row r="26" spans="1:8" s="23" customFormat="1" ht="14" x14ac:dyDescent="0.3">
      <c r="A26" s="34" t="s">
        <v>90</v>
      </c>
      <c r="B26" s="24" t="s">
        <v>71</v>
      </c>
      <c r="C26" s="4">
        <v>0</v>
      </c>
      <c r="D26" s="4">
        <v>0</v>
      </c>
      <c r="E26" s="4">
        <v>0</v>
      </c>
      <c r="F26" s="93">
        <v>0</v>
      </c>
      <c r="G26" s="4">
        <v>0</v>
      </c>
      <c r="H26" s="4">
        <v>0</v>
      </c>
    </row>
    <row r="27" spans="1:8" s="23" customFormat="1" ht="14" x14ac:dyDescent="0.3">
      <c r="A27" s="34"/>
      <c r="B27" s="24" t="s">
        <v>72</v>
      </c>
      <c r="C27" s="4">
        <v>568</v>
      </c>
      <c r="D27" s="4">
        <v>213</v>
      </c>
      <c r="E27" s="4">
        <v>1126</v>
      </c>
      <c r="F27" s="93">
        <v>326</v>
      </c>
      <c r="G27" s="4">
        <v>660</v>
      </c>
      <c r="H27" s="4">
        <v>642</v>
      </c>
    </row>
    <row r="28" spans="1:8" s="23" customFormat="1" ht="14" x14ac:dyDescent="0.3">
      <c r="A28" s="34"/>
      <c r="B28" s="24" t="s">
        <v>86</v>
      </c>
      <c r="C28" s="4">
        <f t="shared" ref="C28:H28" si="6">C26-C27</f>
        <v>-568</v>
      </c>
      <c r="D28" s="4">
        <f t="shared" si="6"/>
        <v>-213</v>
      </c>
      <c r="E28" s="4">
        <f t="shared" si="6"/>
        <v>-1126</v>
      </c>
      <c r="F28" s="4">
        <f t="shared" si="6"/>
        <v>-326</v>
      </c>
      <c r="G28" s="4">
        <f t="shared" si="6"/>
        <v>-660</v>
      </c>
      <c r="H28" s="4">
        <f t="shared" si="6"/>
        <v>-642</v>
      </c>
    </row>
    <row r="29" spans="1:8" s="23" customFormat="1" ht="14" x14ac:dyDescent="0.3">
      <c r="A29" s="34" t="s">
        <v>127</v>
      </c>
      <c r="B29" s="24" t="s">
        <v>71</v>
      </c>
      <c r="C29" s="4">
        <v>0</v>
      </c>
      <c r="D29" s="4">
        <v>0</v>
      </c>
      <c r="E29" s="4">
        <v>0</v>
      </c>
      <c r="F29" s="93">
        <v>0</v>
      </c>
      <c r="G29" s="4">
        <v>0</v>
      </c>
      <c r="H29" s="4">
        <v>0</v>
      </c>
    </row>
    <row r="30" spans="1:8" s="23" customFormat="1" ht="14" x14ac:dyDescent="0.3">
      <c r="A30" s="34"/>
      <c r="B30" s="24" t="s">
        <v>72</v>
      </c>
      <c r="C30" s="4">
        <v>90</v>
      </c>
      <c r="D30" s="4">
        <v>85</v>
      </c>
      <c r="E30" s="4">
        <v>10091</v>
      </c>
      <c r="F30" s="93">
        <v>9028</v>
      </c>
      <c r="G30" s="4">
        <v>10485</v>
      </c>
      <c r="H30" s="4">
        <v>9250</v>
      </c>
    </row>
    <row r="31" spans="1:8" s="23" customFormat="1" ht="14" x14ac:dyDescent="0.3">
      <c r="A31" s="34"/>
      <c r="B31" s="24" t="s">
        <v>86</v>
      </c>
      <c r="C31" s="4">
        <f t="shared" ref="C31:H31" si="7">C29-C30</f>
        <v>-90</v>
      </c>
      <c r="D31" s="4">
        <f t="shared" si="7"/>
        <v>-85</v>
      </c>
      <c r="E31" s="4">
        <f t="shared" si="7"/>
        <v>-10091</v>
      </c>
      <c r="F31" s="4">
        <f t="shared" si="7"/>
        <v>-9028</v>
      </c>
      <c r="G31" s="4">
        <f t="shared" si="7"/>
        <v>-10485</v>
      </c>
      <c r="H31" s="4">
        <f t="shared" si="7"/>
        <v>-9250</v>
      </c>
    </row>
    <row r="32" spans="1:8" s="23" customFormat="1" ht="14" x14ac:dyDescent="0.3">
      <c r="A32" s="34" t="s">
        <v>126</v>
      </c>
      <c r="B32" s="24" t="s">
        <v>71</v>
      </c>
      <c r="C32" s="91">
        <v>0</v>
      </c>
      <c r="D32" s="91">
        <v>0</v>
      </c>
      <c r="E32" s="4">
        <v>0</v>
      </c>
      <c r="F32" s="93">
        <v>0</v>
      </c>
      <c r="G32" s="4">
        <v>0</v>
      </c>
      <c r="H32" s="4">
        <v>0</v>
      </c>
    </row>
    <row r="33" spans="1:9" s="23" customFormat="1" ht="14" x14ac:dyDescent="0.3">
      <c r="A33" s="34"/>
      <c r="B33" s="24" t="s">
        <v>72</v>
      </c>
      <c r="C33" s="91">
        <v>0</v>
      </c>
      <c r="D33" s="91">
        <v>0</v>
      </c>
      <c r="E33" s="4">
        <v>4854</v>
      </c>
      <c r="F33" s="93">
        <v>3081</v>
      </c>
      <c r="G33" s="4">
        <v>3905</v>
      </c>
      <c r="H33" s="4">
        <v>3413</v>
      </c>
    </row>
    <row r="34" spans="1:9" s="23" customFormat="1" ht="14" x14ac:dyDescent="0.3">
      <c r="A34" s="34"/>
      <c r="B34" s="24" t="s">
        <v>86</v>
      </c>
      <c r="C34" s="91">
        <v>0</v>
      </c>
      <c r="D34" s="91">
        <v>0</v>
      </c>
      <c r="E34" s="4">
        <f>E32-E33</f>
        <v>-4854</v>
      </c>
      <c r="F34" s="4">
        <f>F32-F33</f>
        <v>-3081</v>
      </c>
      <c r="G34" s="4">
        <f>G32-G33</f>
        <v>-3905</v>
      </c>
      <c r="H34" s="4">
        <f>H32-H33</f>
        <v>-3413</v>
      </c>
    </row>
    <row r="35" spans="1:9" s="23" customFormat="1" ht="14" x14ac:dyDescent="0.3">
      <c r="A35" s="15" t="s">
        <v>91</v>
      </c>
      <c r="B35" s="24" t="s">
        <v>71</v>
      </c>
      <c r="C35" s="4">
        <v>0</v>
      </c>
      <c r="D35" s="4">
        <v>0</v>
      </c>
      <c r="E35" s="4">
        <v>0</v>
      </c>
      <c r="F35" s="93">
        <v>0</v>
      </c>
      <c r="G35" s="4">
        <v>0</v>
      </c>
      <c r="H35" s="4">
        <v>0</v>
      </c>
    </row>
    <row r="36" spans="1:9" s="23" customFormat="1" ht="14" x14ac:dyDescent="0.3">
      <c r="A36" s="34"/>
      <c r="B36" s="24" t="s">
        <v>72</v>
      </c>
      <c r="C36" s="4">
        <v>12443</v>
      </c>
      <c r="D36" s="4">
        <v>11882</v>
      </c>
      <c r="E36" s="4">
        <v>74878</v>
      </c>
      <c r="F36" s="93">
        <v>85317</v>
      </c>
      <c r="G36" s="4">
        <v>72415</v>
      </c>
      <c r="H36" s="4">
        <v>42397</v>
      </c>
    </row>
    <row r="37" spans="1:9" s="23" customFormat="1" ht="14" x14ac:dyDescent="0.3">
      <c r="A37" s="34"/>
      <c r="B37" s="24" t="s">
        <v>86</v>
      </c>
      <c r="C37" s="4">
        <f t="shared" ref="C37:H37" si="8">C35-C36</f>
        <v>-12443</v>
      </c>
      <c r="D37" s="4">
        <f t="shared" si="8"/>
        <v>-11882</v>
      </c>
      <c r="E37" s="4">
        <f t="shared" si="8"/>
        <v>-74878</v>
      </c>
      <c r="F37" s="4">
        <f t="shared" si="8"/>
        <v>-85317</v>
      </c>
      <c r="G37" s="4">
        <f t="shared" si="8"/>
        <v>-72415</v>
      </c>
      <c r="H37" s="4">
        <f t="shared" si="8"/>
        <v>-42397</v>
      </c>
    </row>
    <row r="38" spans="1:9" s="23" customFormat="1" ht="14" x14ac:dyDescent="0.3">
      <c r="A38" s="15" t="s">
        <v>92</v>
      </c>
      <c r="B38" s="24" t="s">
        <v>71</v>
      </c>
      <c r="C38" s="15">
        <v>0</v>
      </c>
      <c r="D38" s="15">
        <v>0</v>
      </c>
      <c r="E38" s="15">
        <v>0</v>
      </c>
      <c r="F38" s="93">
        <v>0</v>
      </c>
      <c r="G38" s="4">
        <v>0</v>
      </c>
      <c r="H38" s="4">
        <v>0</v>
      </c>
    </row>
    <row r="39" spans="1:9" s="23" customFormat="1" ht="14" x14ac:dyDescent="0.3">
      <c r="A39" s="34"/>
      <c r="B39" s="24" t="s">
        <v>72</v>
      </c>
      <c r="C39" s="4">
        <v>27761</v>
      </c>
      <c r="D39" s="4">
        <v>22191</v>
      </c>
      <c r="E39" s="4">
        <v>171345</v>
      </c>
      <c r="F39" s="93">
        <v>168498</v>
      </c>
      <c r="G39" s="4">
        <v>182402</v>
      </c>
      <c r="H39" s="4">
        <v>162725</v>
      </c>
    </row>
    <row r="40" spans="1:9" s="23" customFormat="1" ht="14" x14ac:dyDescent="0.3">
      <c r="A40" s="34"/>
      <c r="B40" s="24" t="s">
        <v>86</v>
      </c>
      <c r="C40" s="4">
        <f t="shared" ref="C40:H40" si="9">C38-C39</f>
        <v>-27761</v>
      </c>
      <c r="D40" s="4">
        <f t="shared" si="9"/>
        <v>-22191</v>
      </c>
      <c r="E40" s="4">
        <f t="shared" si="9"/>
        <v>-171345</v>
      </c>
      <c r="F40" s="4">
        <f t="shared" si="9"/>
        <v>-168498</v>
      </c>
      <c r="G40" s="4">
        <f t="shared" si="9"/>
        <v>-182402</v>
      </c>
      <c r="H40" s="4">
        <f t="shared" si="9"/>
        <v>-162725</v>
      </c>
    </row>
    <row r="41" spans="1:9" s="23" customFormat="1" ht="14" x14ac:dyDescent="0.3">
      <c r="A41" s="34" t="s">
        <v>66</v>
      </c>
      <c r="B41" s="24" t="s">
        <v>71</v>
      </c>
      <c r="C41" s="4">
        <v>0</v>
      </c>
      <c r="D41" s="4">
        <v>0</v>
      </c>
      <c r="E41" s="4">
        <v>0</v>
      </c>
      <c r="F41" s="93">
        <v>0</v>
      </c>
      <c r="G41" s="4">
        <v>0</v>
      </c>
      <c r="H41" s="4">
        <v>0</v>
      </c>
    </row>
    <row r="42" spans="1:9" s="23" customFormat="1" ht="14" x14ac:dyDescent="0.3">
      <c r="A42" s="34"/>
      <c r="B42" s="24" t="s">
        <v>72</v>
      </c>
      <c r="C42" s="4">
        <f>C45-C9-C12-C15-C18-C21-C24-C27-C30-C36-C39</f>
        <v>7988</v>
      </c>
      <c r="D42" s="4">
        <f>D45-D9-D12-D15-D18-D21-D24-D27-D30-D36-D39</f>
        <v>74</v>
      </c>
      <c r="E42" s="4">
        <f>E45-E6-E9-E12-E15-E18-E21-E24-E27-E30-E33-E36-E39</f>
        <v>24263</v>
      </c>
      <c r="F42" s="4">
        <f>F45-F6-F9-F12-F15-F18-F21-F24-F27-F30-F33-F36-F39</f>
        <v>18477</v>
      </c>
      <c r="G42" s="4">
        <f>G45-G6-G9-G12-G15-G18-G21-G24-G27-G30-G33-G36-G39</f>
        <v>19308</v>
      </c>
      <c r="H42" s="4">
        <f>H45-H6-H9-H12-H15-H18-H21-H24-H27-H30-H33-H36-H39</f>
        <v>13919</v>
      </c>
    </row>
    <row r="43" spans="1:9" s="23" customFormat="1" ht="14" x14ac:dyDescent="0.3">
      <c r="A43" s="34"/>
      <c r="B43" s="24" t="s">
        <v>86</v>
      </c>
      <c r="C43" s="4">
        <f t="shared" ref="C43:H43" si="10">C41-C42</f>
        <v>-7988</v>
      </c>
      <c r="D43" s="4">
        <f t="shared" si="10"/>
        <v>-74</v>
      </c>
      <c r="E43" s="4">
        <f t="shared" si="10"/>
        <v>-24263</v>
      </c>
      <c r="F43" s="4">
        <f t="shared" si="10"/>
        <v>-18477</v>
      </c>
      <c r="G43" s="4">
        <f t="shared" si="10"/>
        <v>-19308</v>
      </c>
      <c r="H43" s="4">
        <f t="shared" si="10"/>
        <v>-13919</v>
      </c>
    </row>
    <row r="44" spans="1:9" s="23" customFormat="1" ht="14" x14ac:dyDescent="0.3">
      <c r="A44" s="36" t="s">
        <v>93</v>
      </c>
      <c r="B44" s="37" t="s">
        <v>71</v>
      </c>
      <c r="C44" s="29">
        <v>0</v>
      </c>
      <c r="D44" s="29">
        <v>0</v>
      </c>
      <c r="E44" s="29">
        <v>0</v>
      </c>
      <c r="F44" s="92">
        <v>0</v>
      </c>
      <c r="G44" s="92">
        <v>0</v>
      </c>
      <c r="H44" s="92">
        <v>0</v>
      </c>
    </row>
    <row r="45" spans="1:9" s="23" customFormat="1" ht="14" x14ac:dyDescent="0.3">
      <c r="B45" s="37" t="s">
        <v>72</v>
      </c>
      <c r="C45" s="29">
        <v>472393</v>
      </c>
      <c r="D45" s="29">
        <v>588332</v>
      </c>
      <c r="E45" s="29">
        <v>624945</v>
      </c>
      <c r="F45" s="92">
        <v>591363</v>
      </c>
      <c r="G45" s="92">
        <v>591616</v>
      </c>
      <c r="H45" s="29">
        <v>427373</v>
      </c>
    </row>
    <row r="46" spans="1:9" s="23" customFormat="1" ht="14" x14ac:dyDescent="0.3">
      <c r="A46" s="37"/>
      <c r="B46" s="37" t="s">
        <v>86</v>
      </c>
      <c r="C46" s="29">
        <f t="shared" ref="C46:H46" si="11">C44-C45</f>
        <v>-472393</v>
      </c>
      <c r="D46" s="29">
        <f t="shared" si="11"/>
        <v>-588332</v>
      </c>
      <c r="E46" s="29">
        <f t="shared" si="11"/>
        <v>-624945</v>
      </c>
      <c r="F46" s="29">
        <f t="shared" si="11"/>
        <v>-591363</v>
      </c>
      <c r="G46" s="29">
        <f t="shared" si="11"/>
        <v>-591616</v>
      </c>
      <c r="H46" s="29">
        <f t="shared" si="11"/>
        <v>-427373</v>
      </c>
    </row>
    <row r="47" spans="1:9" s="23" customFormat="1" ht="14" x14ac:dyDescent="0.3">
      <c r="A47" s="38"/>
      <c r="B47" s="38"/>
      <c r="C47" s="35"/>
      <c r="D47" s="35"/>
      <c r="E47" s="35"/>
      <c r="F47" s="35"/>
      <c r="G47" s="35"/>
      <c r="H47" s="95"/>
    </row>
    <row r="48" spans="1:9" ht="14.5" x14ac:dyDescent="0.35">
      <c r="A48" s="54" t="s">
        <v>113</v>
      </c>
      <c r="B48" s="106" t="s">
        <v>116</v>
      </c>
      <c r="C48" s="107"/>
      <c r="D48" s="107"/>
      <c r="E48" s="4"/>
      <c r="F48" s="4"/>
      <c r="G48" s="4"/>
      <c r="H48" s="4"/>
      <c r="I48" s="4"/>
    </row>
    <row r="49" spans="1:9" ht="14.5" x14ac:dyDescent="0.35">
      <c r="A49" s="15"/>
      <c r="B49" s="103" t="s">
        <v>122</v>
      </c>
      <c r="C49" s="104"/>
      <c r="D49" s="104"/>
      <c r="E49" s="104"/>
      <c r="F49" s="104"/>
      <c r="G49" s="104"/>
      <c r="H49" s="104"/>
      <c r="I49" s="105"/>
    </row>
    <row r="50" spans="1:9" ht="14" x14ac:dyDescent="0.3">
      <c r="A50" s="74" t="s">
        <v>73</v>
      </c>
      <c r="B50" s="78" t="s">
        <v>119</v>
      </c>
      <c r="C50" s="63"/>
      <c r="D50" s="63"/>
      <c r="E50" s="63"/>
      <c r="F50" s="63"/>
      <c r="G50" s="63"/>
      <c r="H50" s="63"/>
      <c r="I50" s="63"/>
    </row>
    <row r="51" spans="1:9" ht="14" x14ac:dyDescent="0.3">
      <c r="A51" s="53"/>
      <c r="B51" s="78" t="s">
        <v>128</v>
      </c>
      <c r="C51" s="63"/>
      <c r="D51" s="63"/>
      <c r="E51" s="63"/>
      <c r="F51" s="63"/>
      <c r="G51" s="63"/>
      <c r="H51" s="63"/>
      <c r="I51" s="63"/>
    </row>
    <row r="52" spans="1:9" ht="14" x14ac:dyDescent="0.3">
      <c r="A52" s="85"/>
      <c r="B52" s="86" t="s">
        <v>131</v>
      </c>
      <c r="C52" s="4"/>
      <c r="D52" s="4"/>
      <c r="E52" s="4"/>
      <c r="F52" s="4"/>
      <c r="G52" s="4"/>
      <c r="H52" s="4"/>
      <c r="I52" s="4"/>
    </row>
  </sheetData>
  <mergeCells count="8">
    <mergeCell ref="B48:D48"/>
    <mergeCell ref="B49:I49"/>
    <mergeCell ref="A1:A2"/>
    <mergeCell ref="B3:B4"/>
    <mergeCell ref="B1:H1"/>
    <mergeCell ref="B2:H2"/>
    <mergeCell ref="A3:A4"/>
    <mergeCell ref="C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I34"/>
  <sheetViews>
    <sheetView zoomScale="120" zoomScaleNormal="120" workbookViewId="0">
      <pane ySplit="4" topLeftCell="A20" activePane="bottomLeft" state="frozen"/>
      <selection pane="bottomLeft" activeCell="G26" sqref="G26:H26"/>
    </sheetView>
  </sheetViews>
  <sheetFormatPr defaultRowHeight="13" x14ac:dyDescent="0.3"/>
  <cols>
    <col min="1" max="1" width="36.453125" style="49" customWidth="1"/>
    <col min="2" max="2" width="18.54296875" style="49" customWidth="1"/>
    <col min="3" max="4" width="9.08984375" style="19"/>
    <col min="5" max="6" width="8.90625" style="19"/>
    <col min="7" max="7" width="8.7265625" style="19"/>
    <col min="8" max="8" width="9.08984375" style="18"/>
    <col min="9" max="190" width="9.08984375" style="19"/>
    <col min="191" max="191" width="16.6328125" style="19" customWidth="1"/>
    <col min="192" max="215" width="9.08984375" style="19" customWidth="1"/>
    <col min="216" max="216" width="9.90625" style="19" customWidth="1"/>
    <col min="217" max="217" width="10.08984375" style="19" customWidth="1"/>
    <col min="218" max="218" width="10.90625" style="19" customWidth="1"/>
    <col min="219" max="219" width="10" style="19" customWidth="1"/>
    <col min="220" max="220" width="10.08984375" style="19" customWidth="1"/>
    <col min="221" max="221" width="12" style="19" customWidth="1"/>
    <col min="222" max="223" width="9.08984375" style="19" customWidth="1"/>
    <col min="224" max="225" width="9.08984375" style="19"/>
    <col min="226" max="226" width="10.453125" style="19" customWidth="1"/>
    <col min="227" max="446" width="9.08984375" style="19"/>
    <col min="447" max="447" width="16.6328125" style="19" customWidth="1"/>
    <col min="448" max="471" width="9.08984375" style="19" customWidth="1"/>
    <col min="472" max="472" width="9.90625" style="19" customWidth="1"/>
    <col min="473" max="473" width="10.08984375" style="19" customWidth="1"/>
    <col min="474" max="474" width="10.90625" style="19" customWidth="1"/>
    <col min="475" max="475" width="10" style="19" customWidth="1"/>
    <col min="476" max="476" width="10.08984375" style="19" customWidth="1"/>
    <col min="477" max="477" width="12" style="19" customWidth="1"/>
    <col min="478" max="479" width="9.08984375" style="19" customWidth="1"/>
    <col min="480" max="481" width="9.08984375" style="19"/>
    <col min="482" max="482" width="10.453125" style="19" customWidth="1"/>
    <col min="483" max="702" width="9.08984375" style="19"/>
    <col min="703" max="703" width="16.6328125" style="19" customWidth="1"/>
    <col min="704" max="727" width="9.08984375" style="19" customWidth="1"/>
    <col min="728" max="728" width="9.90625" style="19" customWidth="1"/>
    <col min="729" max="729" width="10.08984375" style="19" customWidth="1"/>
    <col min="730" max="730" width="10.90625" style="19" customWidth="1"/>
    <col min="731" max="731" width="10" style="19" customWidth="1"/>
    <col min="732" max="732" width="10.08984375" style="19" customWidth="1"/>
    <col min="733" max="733" width="12" style="19" customWidth="1"/>
    <col min="734" max="735" width="9.08984375" style="19" customWidth="1"/>
    <col min="736" max="737" width="9.08984375" style="19"/>
    <col min="738" max="738" width="10.453125" style="19" customWidth="1"/>
    <col min="739" max="958" width="9.08984375" style="19"/>
    <col min="959" max="959" width="16.6328125" style="19" customWidth="1"/>
    <col min="960" max="983" width="9.08984375" style="19" customWidth="1"/>
    <col min="984" max="984" width="9.90625" style="19" customWidth="1"/>
    <col min="985" max="985" width="10.08984375" style="19" customWidth="1"/>
    <col min="986" max="986" width="10.90625" style="19" customWidth="1"/>
    <col min="987" max="987" width="10" style="19" customWidth="1"/>
    <col min="988" max="988" width="10.08984375" style="19" customWidth="1"/>
    <col min="989" max="989" width="12" style="19" customWidth="1"/>
    <col min="990" max="991" width="9.08984375" style="19" customWidth="1"/>
    <col min="992" max="993" width="9.08984375" style="19"/>
    <col min="994" max="994" width="10.453125" style="19" customWidth="1"/>
    <col min="995" max="1214" width="9.08984375" style="19"/>
    <col min="1215" max="1215" width="16.6328125" style="19" customWidth="1"/>
    <col min="1216" max="1239" width="9.08984375" style="19" customWidth="1"/>
    <col min="1240" max="1240" width="9.90625" style="19" customWidth="1"/>
    <col min="1241" max="1241" width="10.08984375" style="19" customWidth="1"/>
    <col min="1242" max="1242" width="10.90625" style="19" customWidth="1"/>
    <col min="1243" max="1243" width="10" style="19" customWidth="1"/>
    <col min="1244" max="1244" width="10.08984375" style="19" customWidth="1"/>
    <col min="1245" max="1245" width="12" style="19" customWidth="1"/>
    <col min="1246" max="1247" width="9.08984375" style="19" customWidth="1"/>
    <col min="1248" max="1249" width="9.08984375" style="19"/>
    <col min="1250" max="1250" width="10.453125" style="19" customWidth="1"/>
    <col min="1251" max="1470" width="9.08984375" style="19"/>
    <col min="1471" max="1471" width="16.6328125" style="19" customWidth="1"/>
    <col min="1472" max="1495" width="9.08984375" style="19" customWidth="1"/>
    <col min="1496" max="1496" width="9.90625" style="19" customWidth="1"/>
    <col min="1497" max="1497" width="10.08984375" style="19" customWidth="1"/>
    <col min="1498" max="1498" width="10.90625" style="19" customWidth="1"/>
    <col min="1499" max="1499" width="10" style="19" customWidth="1"/>
    <col min="1500" max="1500" width="10.08984375" style="19" customWidth="1"/>
    <col min="1501" max="1501" width="12" style="19" customWidth="1"/>
    <col min="1502" max="1503" width="9.08984375" style="19" customWidth="1"/>
    <col min="1504" max="1505" width="9.08984375" style="19"/>
    <col min="1506" max="1506" width="10.453125" style="19" customWidth="1"/>
    <col min="1507" max="1726" width="9.08984375" style="19"/>
    <col min="1727" max="1727" width="16.6328125" style="19" customWidth="1"/>
    <col min="1728" max="1751" width="9.08984375" style="19" customWidth="1"/>
    <col min="1752" max="1752" width="9.90625" style="19" customWidth="1"/>
    <col min="1753" max="1753" width="10.08984375" style="19" customWidth="1"/>
    <col min="1754" max="1754" width="10.90625" style="19" customWidth="1"/>
    <col min="1755" max="1755" width="10" style="19" customWidth="1"/>
    <col min="1756" max="1756" width="10.08984375" style="19" customWidth="1"/>
    <col min="1757" max="1757" width="12" style="19" customWidth="1"/>
    <col min="1758" max="1759" width="9.08984375" style="19" customWidth="1"/>
    <col min="1760" max="1761" width="9.08984375" style="19"/>
    <col min="1762" max="1762" width="10.453125" style="19" customWidth="1"/>
    <col min="1763" max="1982" width="9.08984375" style="19"/>
    <col min="1983" max="1983" width="16.6328125" style="19" customWidth="1"/>
    <col min="1984" max="2007" width="9.08984375" style="19" customWidth="1"/>
    <col min="2008" max="2008" width="9.90625" style="19" customWidth="1"/>
    <col min="2009" max="2009" width="10.08984375" style="19" customWidth="1"/>
    <col min="2010" max="2010" width="10.90625" style="19" customWidth="1"/>
    <col min="2011" max="2011" width="10" style="19" customWidth="1"/>
    <col min="2012" max="2012" width="10.08984375" style="19" customWidth="1"/>
    <col min="2013" max="2013" width="12" style="19" customWidth="1"/>
    <col min="2014" max="2015" width="9.08984375" style="19" customWidth="1"/>
    <col min="2016" max="2017" width="9.08984375" style="19"/>
    <col min="2018" max="2018" width="10.453125" style="19" customWidth="1"/>
    <col min="2019" max="2238" width="9.08984375" style="19"/>
    <col min="2239" max="2239" width="16.6328125" style="19" customWidth="1"/>
    <col min="2240" max="2263" width="9.08984375" style="19" customWidth="1"/>
    <col min="2264" max="2264" width="9.90625" style="19" customWidth="1"/>
    <col min="2265" max="2265" width="10.08984375" style="19" customWidth="1"/>
    <col min="2266" max="2266" width="10.90625" style="19" customWidth="1"/>
    <col min="2267" max="2267" width="10" style="19" customWidth="1"/>
    <col min="2268" max="2268" width="10.08984375" style="19" customWidth="1"/>
    <col min="2269" max="2269" width="12" style="19" customWidth="1"/>
    <col min="2270" max="2271" width="9.08984375" style="19" customWidth="1"/>
    <col min="2272" max="2273" width="9.08984375" style="19"/>
    <col min="2274" max="2274" width="10.453125" style="19" customWidth="1"/>
    <col min="2275" max="2494" width="9.08984375" style="19"/>
    <col min="2495" max="2495" width="16.6328125" style="19" customWidth="1"/>
    <col min="2496" max="2519" width="9.08984375" style="19" customWidth="1"/>
    <col min="2520" max="2520" width="9.90625" style="19" customWidth="1"/>
    <col min="2521" max="2521" width="10.08984375" style="19" customWidth="1"/>
    <col min="2522" max="2522" width="10.90625" style="19" customWidth="1"/>
    <col min="2523" max="2523" width="10" style="19" customWidth="1"/>
    <col min="2524" max="2524" width="10.08984375" style="19" customWidth="1"/>
    <col min="2525" max="2525" width="12" style="19" customWidth="1"/>
    <col min="2526" max="2527" width="9.08984375" style="19" customWidth="1"/>
    <col min="2528" max="2529" width="9.08984375" style="19"/>
    <col min="2530" max="2530" width="10.453125" style="19" customWidth="1"/>
    <col min="2531" max="2750" width="9.08984375" style="19"/>
    <col min="2751" max="2751" width="16.6328125" style="19" customWidth="1"/>
    <col min="2752" max="2775" width="9.08984375" style="19" customWidth="1"/>
    <col min="2776" max="2776" width="9.90625" style="19" customWidth="1"/>
    <col min="2777" max="2777" width="10.08984375" style="19" customWidth="1"/>
    <col min="2778" max="2778" width="10.90625" style="19" customWidth="1"/>
    <col min="2779" max="2779" width="10" style="19" customWidth="1"/>
    <col min="2780" max="2780" width="10.08984375" style="19" customWidth="1"/>
    <col min="2781" max="2781" width="12" style="19" customWidth="1"/>
    <col min="2782" max="2783" width="9.08984375" style="19" customWidth="1"/>
    <col min="2784" max="2785" width="9.08984375" style="19"/>
    <col min="2786" max="2786" width="10.453125" style="19" customWidth="1"/>
    <col min="2787" max="3006" width="9.08984375" style="19"/>
    <col min="3007" max="3007" width="16.6328125" style="19" customWidth="1"/>
    <col min="3008" max="3031" width="9.08984375" style="19" customWidth="1"/>
    <col min="3032" max="3032" width="9.90625" style="19" customWidth="1"/>
    <col min="3033" max="3033" width="10.08984375" style="19" customWidth="1"/>
    <col min="3034" max="3034" width="10.90625" style="19" customWidth="1"/>
    <col min="3035" max="3035" width="10" style="19" customWidth="1"/>
    <col min="3036" max="3036" width="10.08984375" style="19" customWidth="1"/>
    <col min="3037" max="3037" width="12" style="19" customWidth="1"/>
    <col min="3038" max="3039" width="9.08984375" style="19" customWidth="1"/>
    <col min="3040" max="3041" width="9.08984375" style="19"/>
    <col min="3042" max="3042" width="10.453125" style="19" customWidth="1"/>
    <col min="3043" max="3262" width="9.08984375" style="19"/>
    <col min="3263" max="3263" width="16.6328125" style="19" customWidth="1"/>
    <col min="3264" max="3287" width="9.08984375" style="19" customWidth="1"/>
    <col min="3288" max="3288" width="9.90625" style="19" customWidth="1"/>
    <col min="3289" max="3289" width="10.08984375" style="19" customWidth="1"/>
    <col min="3290" max="3290" width="10.90625" style="19" customWidth="1"/>
    <col min="3291" max="3291" width="10" style="19" customWidth="1"/>
    <col min="3292" max="3292" width="10.08984375" style="19" customWidth="1"/>
    <col min="3293" max="3293" width="12" style="19" customWidth="1"/>
    <col min="3294" max="3295" width="9.08984375" style="19" customWidth="1"/>
    <col min="3296" max="3297" width="9.08984375" style="19"/>
    <col min="3298" max="3298" width="10.453125" style="19" customWidth="1"/>
    <col min="3299" max="3518" width="9.08984375" style="19"/>
    <col min="3519" max="3519" width="16.6328125" style="19" customWidth="1"/>
    <col min="3520" max="3543" width="9.08984375" style="19" customWidth="1"/>
    <col min="3544" max="3544" width="9.90625" style="19" customWidth="1"/>
    <col min="3545" max="3545" width="10.08984375" style="19" customWidth="1"/>
    <col min="3546" max="3546" width="10.90625" style="19" customWidth="1"/>
    <col min="3547" max="3547" width="10" style="19" customWidth="1"/>
    <col min="3548" max="3548" width="10.08984375" style="19" customWidth="1"/>
    <col min="3549" max="3549" width="12" style="19" customWidth="1"/>
    <col min="3550" max="3551" width="9.08984375" style="19" customWidth="1"/>
    <col min="3552" max="3553" width="9.08984375" style="19"/>
    <col min="3554" max="3554" width="10.453125" style="19" customWidth="1"/>
    <col min="3555" max="3774" width="9.08984375" style="19"/>
    <col min="3775" max="3775" width="16.6328125" style="19" customWidth="1"/>
    <col min="3776" max="3799" width="9.08984375" style="19" customWidth="1"/>
    <col min="3800" max="3800" width="9.90625" style="19" customWidth="1"/>
    <col min="3801" max="3801" width="10.08984375" style="19" customWidth="1"/>
    <col min="3802" max="3802" width="10.90625" style="19" customWidth="1"/>
    <col min="3803" max="3803" width="10" style="19" customWidth="1"/>
    <col min="3804" max="3804" width="10.08984375" style="19" customWidth="1"/>
    <col min="3805" max="3805" width="12" style="19" customWidth="1"/>
    <col min="3806" max="3807" width="9.08984375" style="19" customWidth="1"/>
    <col min="3808" max="3809" width="9.08984375" style="19"/>
    <col min="3810" max="3810" width="10.453125" style="19" customWidth="1"/>
    <col min="3811" max="4030" width="9.08984375" style="19"/>
    <col min="4031" max="4031" width="16.6328125" style="19" customWidth="1"/>
    <col min="4032" max="4055" width="9.08984375" style="19" customWidth="1"/>
    <col min="4056" max="4056" width="9.90625" style="19" customWidth="1"/>
    <col min="4057" max="4057" width="10.08984375" style="19" customWidth="1"/>
    <col min="4058" max="4058" width="10.90625" style="19" customWidth="1"/>
    <col min="4059" max="4059" width="10" style="19" customWidth="1"/>
    <col min="4060" max="4060" width="10.08984375" style="19" customWidth="1"/>
    <col min="4061" max="4061" width="12" style="19" customWidth="1"/>
    <col min="4062" max="4063" width="9.08984375" style="19" customWidth="1"/>
    <col min="4064" max="4065" width="9.08984375" style="19"/>
    <col min="4066" max="4066" width="10.453125" style="19" customWidth="1"/>
    <col min="4067" max="4286" width="9.08984375" style="19"/>
    <col min="4287" max="4287" width="16.6328125" style="19" customWidth="1"/>
    <col min="4288" max="4311" width="9.08984375" style="19" customWidth="1"/>
    <col min="4312" max="4312" width="9.90625" style="19" customWidth="1"/>
    <col min="4313" max="4313" width="10.08984375" style="19" customWidth="1"/>
    <col min="4314" max="4314" width="10.90625" style="19" customWidth="1"/>
    <col min="4315" max="4315" width="10" style="19" customWidth="1"/>
    <col min="4316" max="4316" width="10.08984375" style="19" customWidth="1"/>
    <col min="4317" max="4317" width="12" style="19" customWidth="1"/>
    <col min="4318" max="4319" width="9.08984375" style="19" customWidth="1"/>
    <col min="4320" max="4321" width="9.08984375" style="19"/>
    <col min="4322" max="4322" width="10.453125" style="19" customWidth="1"/>
    <col min="4323" max="4542" width="9.08984375" style="19"/>
    <col min="4543" max="4543" width="16.6328125" style="19" customWidth="1"/>
    <col min="4544" max="4567" width="9.08984375" style="19" customWidth="1"/>
    <col min="4568" max="4568" width="9.90625" style="19" customWidth="1"/>
    <col min="4569" max="4569" width="10.08984375" style="19" customWidth="1"/>
    <col min="4570" max="4570" width="10.90625" style="19" customWidth="1"/>
    <col min="4571" max="4571" width="10" style="19" customWidth="1"/>
    <col min="4572" max="4572" width="10.08984375" style="19" customWidth="1"/>
    <col min="4573" max="4573" width="12" style="19" customWidth="1"/>
    <col min="4574" max="4575" width="9.08984375" style="19" customWidth="1"/>
    <col min="4576" max="4577" width="9.08984375" style="19"/>
    <col min="4578" max="4578" width="10.453125" style="19" customWidth="1"/>
    <col min="4579" max="4798" width="9.08984375" style="19"/>
    <col min="4799" max="4799" width="16.6328125" style="19" customWidth="1"/>
    <col min="4800" max="4823" width="9.08984375" style="19" customWidth="1"/>
    <col min="4824" max="4824" width="9.90625" style="19" customWidth="1"/>
    <col min="4825" max="4825" width="10.08984375" style="19" customWidth="1"/>
    <col min="4826" max="4826" width="10.90625" style="19" customWidth="1"/>
    <col min="4827" max="4827" width="10" style="19" customWidth="1"/>
    <col min="4828" max="4828" width="10.08984375" style="19" customWidth="1"/>
    <col min="4829" max="4829" width="12" style="19" customWidth="1"/>
    <col min="4830" max="4831" width="9.08984375" style="19" customWidth="1"/>
    <col min="4832" max="4833" width="9.08984375" style="19"/>
    <col min="4834" max="4834" width="10.453125" style="19" customWidth="1"/>
    <col min="4835" max="5054" width="9.08984375" style="19"/>
    <col min="5055" max="5055" width="16.6328125" style="19" customWidth="1"/>
    <col min="5056" max="5079" width="9.08984375" style="19" customWidth="1"/>
    <col min="5080" max="5080" width="9.90625" style="19" customWidth="1"/>
    <col min="5081" max="5081" width="10.08984375" style="19" customWidth="1"/>
    <col min="5082" max="5082" width="10.90625" style="19" customWidth="1"/>
    <col min="5083" max="5083" width="10" style="19" customWidth="1"/>
    <col min="5084" max="5084" width="10.08984375" style="19" customWidth="1"/>
    <col min="5085" max="5085" width="12" style="19" customWidth="1"/>
    <col min="5086" max="5087" width="9.08984375" style="19" customWidth="1"/>
    <col min="5088" max="5089" width="9.08984375" style="19"/>
    <col min="5090" max="5090" width="10.453125" style="19" customWidth="1"/>
    <col min="5091" max="5310" width="9.08984375" style="19"/>
    <col min="5311" max="5311" width="16.6328125" style="19" customWidth="1"/>
    <col min="5312" max="5335" width="9.08984375" style="19" customWidth="1"/>
    <col min="5336" max="5336" width="9.90625" style="19" customWidth="1"/>
    <col min="5337" max="5337" width="10.08984375" style="19" customWidth="1"/>
    <col min="5338" max="5338" width="10.90625" style="19" customWidth="1"/>
    <col min="5339" max="5339" width="10" style="19" customWidth="1"/>
    <col min="5340" max="5340" width="10.08984375" style="19" customWidth="1"/>
    <col min="5341" max="5341" width="12" style="19" customWidth="1"/>
    <col min="5342" max="5343" width="9.08984375" style="19" customWidth="1"/>
    <col min="5344" max="5345" width="9.08984375" style="19"/>
    <col min="5346" max="5346" width="10.453125" style="19" customWidth="1"/>
    <col min="5347" max="5566" width="9.08984375" style="19"/>
    <col min="5567" max="5567" width="16.6328125" style="19" customWidth="1"/>
    <col min="5568" max="5591" width="9.08984375" style="19" customWidth="1"/>
    <col min="5592" max="5592" width="9.90625" style="19" customWidth="1"/>
    <col min="5593" max="5593" width="10.08984375" style="19" customWidth="1"/>
    <col min="5594" max="5594" width="10.90625" style="19" customWidth="1"/>
    <col min="5595" max="5595" width="10" style="19" customWidth="1"/>
    <col min="5596" max="5596" width="10.08984375" style="19" customWidth="1"/>
    <col min="5597" max="5597" width="12" style="19" customWidth="1"/>
    <col min="5598" max="5599" width="9.08984375" style="19" customWidth="1"/>
    <col min="5600" max="5601" width="9.08984375" style="19"/>
    <col min="5602" max="5602" width="10.453125" style="19" customWidth="1"/>
    <col min="5603" max="5822" width="9.08984375" style="19"/>
    <col min="5823" max="5823" width="16.6328125" style="19" customWidth="1"/>
    <col min="5824" max="5847" width="9.08984375" style="19" customWidth="1"/>
    <col min="5848" max="5848" width="9.90625" style="19" customWidth="1"/>
    <col min="5849" max="5849" width="10.08984375" style="19" customWidth="1"/>
    <col min="5850" max="5850" width="10.90625" style="19" customWidth="1"/>
    <col min="5851" max="5851" width="10" style="19" customWidth="1"/>
    <col min="5852" max="5852" width="10.08984375" style="19" customWidth="1"/>
    <col min="5853" max="5853" width="12" style="19" customWidth="1"/>
    <col min="5854" max="5855" width="9.08984375" style="19" customWidth="1"/>
    <col min="5856" max="5857" width="9.08984375" style="19"/>
    <col min="5858" max="5858" width="10.453125" style="19" customWidth="1"/>
    <col min="5859" max="6078" width="9.08984375" style="19"/>
    <col min="6079" max="6079" width="16.6328125" style="19" customWidth="1"/>
    <col min="6080" max="6103" width="9.08984375" style="19" customWidth="1"/>
    <col min="6104" max="6104" width="9.90625" style="19" customWidth="1"/>
    <col min="6105" max="6105" width="10.08984375" style="19" customWidth="1"/>
    <col min="6106" max="6106" width="10.90625" style="19" customWidth="1"/>
    <col min="6107" max="6107" width="10" style="19" customWidth="1"/>
    <col min="6108" max="6108" width="10.08984375" style="19" customWidth="1"/>
    <col min="6109" max="6109" width="12" style="19" customWidth="1"/>
    <col min="6110" max="6111" width="9.08984375" style="19" customWidth="1"/>
    <col min="6112" max="6113" width="9.08984375" style="19"/>
    <col min="6114" max="6114" width="10.453125" style="19" customWidth="1"/>
    <col min="6115" max="6334" width="9.08984375" style="19"/>
    <col min="6335" max="6335" width="16.6328125" style="19" customWidth="1"/>
    <col min="6336" max="6359" width="9.08984375" style="19" customWidth="1"/>
    <col min="6360" max="6360" width="9.90625" style="19" customWidth="1"/>
    <col min="6361" max="6361" width="10.08984375" style="19" customWidth="1"/>
    <col min="6362" max="6362" width="10.90625" style="19" customWidth="1"/>
    <col min="6363" max="6363" width="10" style="19" customWidth="1"/>
    <col min="6364" max="6364" width="10.08984375" style="19" customWidth="1"/>
    <col min="6365" max="6365" width="12" style="19" customWidth="1"/>
    <col min="6366" max="6367" width="9.08984375" style="19" customWidth="1"/>
    <col min="6368" max="6369" width="9.08984375" style="19"/>
    <col min="6370" max="6370" width="10.453125" style="19" customWidth="1"/>
    <col min="6371" max="6590" width="9.08984375" style="19"/>
    <col min="6591" max="6591" width="16.6328125" style="19" customWidth="1"/>
    <col min="6592" max="6615" width="9.08984375" style="19" customWidth="1"/>
    <col min="6616" max="6616" width="9.90625" style="19" customWidth="1"/>
    <col min="6617" max="6617" width="10.08984375" style="19" customWidth="1"/>
    <col min="6618" max="6618" width="10.90625" style="19" customWidth="1"/>
    <col min="6619" max="6619" width="10" style="19" customWidth="1"/>
    <col min="6620" max="6620" width="10.08984375" style="19" customWidth="1"/>
    <col min="6621" max="6621" width="12" style="19" customWidth="1"/>
    <col min="6622" max="6623" width="9.08984375" style="19" customWidth="1"/>
    <col min="6624" max="6625" width="9.08984375" style="19"/>
    <col min="6626" max="6626" width="10.453125" style="19" customWidth="1"/>
    <col min="6627" max="6846" width="9.08984375" style="19"/>
    <col min="6847" max="6847" width="16.6328125" style="19" customWidth="1"/>
    <col min="6848" max="6871" width="9.08984375" style="19" customWidth="1"/>
    <col min="6872" max="6872" width="9.90625" style="19" customWidth="1"/>
    <col min="6873" max="6873" width="10.08984375" style="19" customWidth="1"/>
    <col min="6874" max="6874" width="10.90625" style="19" customWidth="1"/>
    <col min="6875" max="6875" width="10" style="19" customWidth="1"/>
    <col min="6876" max="6876" width="10.08984375" style="19" customWidth="1"/>
    <col min="6877" max="6877" width="12" style="19" customWidth="1"/>
    <col min="6878" max="6879" width="9.08984375" style="19" customWidth="1"/>
    <col min="6880" max="6881" width="9.08984375" style="19"/>
    <col min="6882" max="6882" width="10.453125" style="19" customWidth="1"/>
    <col min="6883" max="7102" width="9.08984375" style="19"/>
    <col min="7103" max="7103" width="16.6328125" style="19" customWidth="1"/>
    <col min="7104" max="7127" width="9.08984375" style="19" customWidth="1"/>
    <col min="7128" max="7128" width="9.90625" style="19" customWidth="1"/>
    <col min="7129" max="7129" width="10.08984375" style="19" customWidth="1"/>
    <col min="7130" max="7130" width="10.90625" style="19" customWidth="1"/>
    <col min="7131" max="7131" width="10" style="19" customWidth="1"/>
    <col min="7132" max="7132" width="10.08984375" style="19" customWidth="1"/>
    <col min="7133" max="7133" width="12" style="19" customWidth="1"/>
    <col min="7134" max="7135" width="9.08984375" style="19" customWidth="1"/>
    <col min="7136" max="7137" width="9.08984375" style="19"/>
    <col min="7138" max="7138" width="10.453125" style="19" customWidth="1"/>
    <col min="7139" max="7358" width="9.08984375" style="19"/>
    <col min="7359" max="7359" width="16.6328125" style="19" customWidth="1"/>
    <col min="7360" max="7383" width="9.08984375" style="19" customWidth="1"/>
    <col min="7384" max="7384" width="9.90625" style="19" customWidth="1"/>
    <col min="7385" max="7385" width="10.08984375" style="19" customWidth="1"/>
    <col min="7386" max="7386" width="10.90625" style="19" customWidth="1"/>
    <col min="7387" max="7387" width="10" style="19" customWidth="1"/>
    <col min="7388" max="7388" width="10.08984375" style="19" customWidth="1"/>
    <col min="7389" max="7389" width="12" style="19" customWidth="1"/>
    <col min="7390" max="7391" width="9.08984375" style="19" customWidth="1"/>
    <col min="7392" max="7393" width="9.08984375" style="19"/>
    <col min="7394" max="7394" width="10.453125" style="19" customWidth="1"/>
    <col min="7395" max="7614" width="9.08984375" style="19"/>
    <col min="7615" max="7615" width="16.6328125" style="19" customWidth="1"/>
    <col min="7616" max="7639" width="9.08984375" style="19" customWidth="1"/>
    <col min="7640" max="7640" width="9.90625" style="19" customWidth="1"/>
    <col min="7641" max="7641" width="10.08984375" style="19" customWidth="1"/>
    <col min="7642" max="7642" width="10.90625" style="19" customWidth="1"/>
    <col min="7643" max="7643" width="10" style="19" customWidth="1"/>
    <col min="7644" max="7644" width="10.08984375" style="19" customWidth="1"/>
    <col min="7645" max="7645" width="12" style="19" customWidth="1"/>
    <col min="7646" max="7647" width="9.08984375" style="19" customWidth="1"/>
    <col min="7648" max="7649" width="9.08984375" style="19"/>
    <col min="7650" max="7650" width="10.453125" style="19" customWidth="1"/>
    <col min="7651" max="7870" width="9.08984375" style="19"/>
    <col min="7871" max="7871" width="16.6328125" style="19" customWidth="1"/>
    <col min="7872" max="7895" width="9.08984375" style="19" customWidth="1"/>
    <col min="7896" max="7896" width="9.90625" style="19" customWidth="1"/>
    <col min="7897" max="7897" width="10.08984375" style="19" customWidth="1"/>
    <col min="7898" max="7898" width="10.90625" style="19" customWidth="1"/>
    <col min="7899" max="7899" width="10" style="19" customWidth="1"/>
    <col min="7900" max="7900" width="10.08984375" style="19" customWidth="1"/>
    <col min="7901" max="7901" width="12" style="19" customWidth="1"/>
    <col min="7902" max="7903" width="9.08984375" style="19" customWidth="1"/>
    <col min="7904" max="7905" width="9.08984375" style="19"/>
    <col min="7906" max="7906" width="10.453125" style="19" customWidth="1"/>
    <col min="7907" max="8126" width="9.08984375" style="19"/>
    <col min="8127" max="8127" width="16.6328125" style="19" customWidth="1"/>
    <col min="8128" max="8151" width="9.08984375" style="19" customWidth="1"/>
    <col min="8152" max="8152" width="9.90625" style="19" customWidth="1"/>
    <col min="8153" max="8153" width="10.08984375" style="19" customWidth="1"/>
    <col min="8154" max="8154" width="10.90625" style="19" customWidth="1"/>
    <col min="8155" max="8155" width="10" style="19" customWidth="1"/>
    <col min="8156" max="8156" width="10.08984375" style="19" customWidth="1"/>
    <col min="8157" max="8157" width="12" style="19" customWidth="1"/>
    <col min="8158" max="8159" width="9.08984375" style="19" customWidth="1"/>
    <col min="8160" max="8161" width="9.08984375" style="19"/>
    <col min="8162" max="8162" width="10.453125" style="19" customWidth="1"/>
    <col min="8163" max="8382" width="9.08984375" style="19"/>
    <col min="8383" max="8383" width="16.6328125" style="19" customWidth="1"/>
    <col min="8384" max="8407" width="9.08984375" style="19" customWidth="1"/>
    <col min="8408" max="8408" width="9.90625" style="19" customWidth="1"/>
    <col min="8409" max="8409" width="10.08984375" style="19" customWidth="1"/>
    <col min="8410" max="8410" width="10.90625" style="19" customWidth="1"/>
    <col min="8411" max="8411" width="10" style="19" customWidth="1"/>
    <col min="8412" max="8412" width="10.08984375" style="19" customWidth="1"/>
    <col min="8413" max="8413" width="12" style="19" customWidth="1"/>
    <col min="8414" max="8415" width="9.08984375" style="19" customWidth="1"/>
    <col min="8416" max="8417" width="9.08984375" style="19"/>
    <col min="8418" max="8418" width="10.453125" style="19" customWidth="1"/>
    <col min="8419" max="8638" width="9.08984375" style="19"/>
    <col min="8639" max="8639" width="16.6328125" style="19" customWidth="1"/>
    <col min="8640" max="8663" width="9.08984375" style="19" customWidth="1"/>
    <col min="8664" max="8664" width="9.90625" style="19" customWidth="1"/>
    <col min="8665" max="8665" width="10.08984375" style="19" customWidth="1"/>
    <col min="8666" max="8666" width="10.90625" style="19" customWidth="1"/>
    <col min="8667" max="8667" width="10" style="19" customWidth="1"/>
    <col min="8668" max="8668" width="10.08984375" style="19" customWidth="1"/>
    <col min="8669" max="8669" width="12" style="19" customWidth="1"/>
    <col min="8670" max="8671" width="9.08984375" style="19" customWidth="1"/>
    <col min="8672" max="8673" width="9.08984375" style="19"/>
    <col min="8674" max="8674" width="10.453125" style="19" customWidth="1"/>
    <col min="8675" max="8894" width="9.08984375" style="19"/>
    <col min="8895" max="8895" width="16.6328125" style="19" customWidth="1"/>
    <col min="8896" max="8919" width="9.08984375" style="19" customWidth="1"/>
    <col min="8920" max="8920" width="9.90625" style="19" customWidth="1"/>
    <col min="8921" max="8921" width="10.08984375" style="19" customWidth="1"/>
    <col min="8922" max="8922" width="10.90625" style="19" customWidth="1"/>
    <col min="8923" max="8923" width="10" style="19" customWidth="1"/>
    <col min="8924" max="8924" width="10.08984375" style="19" customWidth="1"/>
    <col min="8925" max="8925" width="12" style="19" customWidth="1"/>
    <col min="8926" max="8927" width="9.08984375" style="19" customWidth="1"/>
    <col min="8928" max="8929" width="9.08984375" style="19"/>
    <col min="8930" max="8930" width="10.453125" style="19" customWidth="1"/>
    <col min="8931" max="9150" width="9.08984375" style="19"/>
    <col min="9151" max="9151" width="16.6328125" style="19" customWidth="1"/>
    <col min="9152" max="9175" width="9.08984375" style="19" customWidth="1"/>
    <col min="9176" max="9176" width="9.90625" style="19" customWidth="1"/>
    <col min="9177" max="9177" width="10.08984375" style="19" customWidth="1"/>
    <col min="9178" max="9178" width="10.90625" style="19" customWidth="1"/>
    <col min="9179" max="9179" width="10" style="19" customWidth="1"/>
    <col min="9180" max="9180" width="10.08984375" style="19" customWidth="1"/>
    <col min="9181" max="9181" width="12" style="19" customWidth="1"/>
    <col min="9182" max="9183" width="9.08984375" style="19" customWidth="1"/>
    <col min="9184" max="9185" width="9.08984375" style="19"/>
    <col min="9186" max="9186" width="10.453125" style="19" customWidth="1"/>
    <col min="9187" max="9406" width="9.08984375" style="19"/>
    <col min="9407" max="9407" width="16.6328125" style="19" customWidth="1"/>
    <col min="9408" max="9431" width="9.08984375" style="19" customWidth="1"/>
    <col min="9432" max="9432" width="9.90625" style="19" customWidth="1"/>
    <col min="9433" max="9433" width="10.08984375" style="19" customWidth="1"/>
    <col min="9434" max="9434" width="10.90625" style="19" customWidth="1"/>
    <col min="9435" max="9435" width="10" style="19" customWidth="1"/>
    <col min="9436" max="9436" width="10.08984375" style="19" customWidth="1"/>
    <col min="9437" max="9437" width="12" style="19" customWidth="1"/>
    <col min="9438" max="9439" width="9.08984375" style="19" customWidth="1"/>
    <col min="9440" max="9441" width="9.08984375" style="19"/>
    <col min="9442" max="9442" width="10.453125" style="19" customWidth="1"/>
    <col min="9443" max="9662" width="9.08984375" style="19"/>
    <col min="9663" max="9663" width="16.6328125" style="19" customWidth="1"/>
    <col min="9664" max="9687" width="9.08984375" style="19" customWidth="1"/>
    <col min="9688" max="9688" width="9.90625" style="19" customWidth="1"/>
    <col min="9689" max="9689" width="10.08984375" style="19" customWidth="1"/>
    <col min="9690" max="9690" width="10.90625" style="19" customWidth="1"/>
    <col min="9691" max="9691" width="10" style="19" customWidth="1"/>
    <col min="9692" max="9692" width="10.08984375" style="19" customWidth="1"/>
    <col min="9693" max="9693" width="12" style="19" customWidth="1"/>
    <col min="9694" max="9695" width="9.08984375" style="19" customWidth="1"/>
    <col min="9696" max="9697" width="9.08984375" style="19"/>
    <col min="9698" max="9698" width="10.453125" style="19" customWidth="1"/>
    <col min="9699" max="9918" width="9.08984375" style="19"/>
    <col min="9919" max="9919" width="16.6328125" style="19" customWidth="1"/>
    <col min="9920" max="9943" width="9.08984375" style="19" customWidth="1"/>
    <col min="9944" max="9944" width="9.90625" style="19" customWidth="1"/>
    <col min="9945" max="9945" width="10.08984375" style="19" customWidth="1"/>
    <col min="9946" max="9946" width="10.90625" style="19" customWidth="1"/>
    <col min="9947" max="9947" width="10" style="19" customWidth="1"/>
    <col min="9948" max="9948" width="10.08984375" style="19" customWidth="1"/>
    <col min="9949" max="9949" width="12" style="19" customWidth="1"/>
    <col min="9950" max="9951" width="9.08984375" style="19" customWidth="1"/>
    <col min="9952" max="9953" width="9.08984375" style="19"/>
    <col min="9954" max="9954" width="10.453125" style="19" customWidth="1"/>
    <col min="9955" max="10174" width="9.08984375" style="19"/>
    <col min="10175" max="10175" width="16.6328125" style="19" customWidth="1"/>
    <col min="10176" max="10199" width="9.08984375" style="19" customWidth="1"/>
    <col min="10200" max="10200" width="9.90625" style="19" customWidth="1"/>
    <col min="10201" max="10201" width="10.08984375" style="19" customWidth="1"/>
    <col min="10202" max="10202" width="10.90625" style="19" customWidth="1"/>
    <col min="10203" max="10203" width="10" style="19" customWidth="1"/>
    <col min="10204" max="10204" width="10.08984375" style="19" customWidth="1"/>
    <col min="10205" max="10205" width="12" style="19" customWidth="1"/>
    <col min="10206" max="10207" width="9.08984375" style="19" customWidth="1"/>
    <col min="10208" max="10209" width="9.08984375" style="19"/>
    <col min="10210" max="10210" width="10.453125" style="19" customWidth="1"/>
    <col min="10211" max="10430" width="9.08984375" style="19"/>
    <col min="10431" max="10431" width="16.6328125" style="19" customWidth="1"/>
    <col min="10432" max="10455" width="9.08984375" style="19" customWidth="1"/>
    <col min="10456" max="10456" width="9.90625" style="19" customWidth="1"/>
    <col min="10457" max="10457" width="10.08984375" style="19" customWidth="1"/>
    <col min="10458" max="10458" width="10.90625" style="19" customWidth="1"/>
    <col min="10459" max="10459" width="10" style="19" customWidth="1"/>
    <col min="10460" max="10460" width="10.08984375" style="19" customWidth="1"/>
    <col min="10461" max="10461" width="12" style="19" customWidth="1"/>
    <col min="10462" max="10463" width="9.08984375" style="19" customWidth="1"/>
    <col min="10464" max="10465" width="9.08984375" style="19"/>
    <col min="10466" max="10466" width="10.453125" style="19" customWidth="1"/>
    <col min="10467" max="10686" width="9.08984375" style="19"/>
    <col min="10687" max="10687" width="16.6328125" style="19" customWidth="1"/>
    <col min="10688" max="10711" width="9.08984375" style="19" customWidth="1"/>
    <col min="10712" max="10712" width="9.90625" style="19" customWidth="1"/>
    <col min="10713" max="10713" width="10.08984375" style="19" customWidth="1"/>
    <col min="10714" max="10714" width="10.90625" style="19" customWidth="1"/>
    <col min="10715" max="10715" width="10" style="19" customWidth="1"/>
    <col min="10716" max="10716" width="10.08984375" style="19" customWidth="1"/>
    <col min="10717" max="10717" width="12" style="19" customWidth="1"/>
    <col min="10718" max="10719" width="9.08984375" style="19" customWidth="1"/>
    <col min="10720" max="10721" width="9.08984375" style="19"/>
    <col min="10722" max="10722" width="10.453125" style="19" customWidth="1"/>
    <col min="10723" max="10942" width="9.08984375" style="19"/>
    <col min="10943" max="10943" width="16.6328125" style="19" customWidth="1"/>
    <col min="10944" max="10967" width="9.08984375" style="19" customWidth="1"/>
    <col min="10968" max="10968" width="9.90625" style="19" customWidth="1"/>
    <col min="10969" max="10969" width="10.08984375" style="19" customWidth="1"/>
    <col min="10970" max="10970" width="10.90625" style="19" customWidth="1"/>
    <col min="10971" max="10971" width="10" style="19" customWidth="1"/>
    <col min="10972" max="10972" width="10.08984375" style="19" customWidth="1"/>
    <col min="10973" max="10973" width="12" style="19" customWidth="1"/>
    <col min="10974" max="10975" width="9.08984375" style="19" customWidth="1"/>
    <col min="10976" max="10977" width="9.08984375" style="19"/>
    <col min="10978" max="10978" width="10.453125" style="19" customWidth="1"/>
    <col min="10979" max="11198" width="9.08984375" style="19"/>
    <col min="11199" max="11199" width="16.6328125" style="19" customWidth="1"/>
    <col min="11200" max="11223" width="9.08984375" style="19" customWidth="1"/>
    <col min="11224" max="11224" width="9.90625" style="19" customWidth="1"/>
    <col min="11225" max="11225" width="10.08984375" style="19" customWidth="1"/>
    <col min="11226" max="11226" width="10.90625" style="19" customWidth="1"/>
    <col min="11227" max="11227" width="10" style="19" customWidth="1"/>
    <col min="11228" max="11228" width="10.08984375" style="19" customWidth="1"/>
    <col min="11229" max="11229" width="12" style="19" customWidth="1"/>
    <col min="11230" max="11231" width="9.08984375" style="19" customWidth="1"/>
    <col min="11232" max="11233" width="9.08984375" style="19"/>
    <col min="11234" max="11234" width="10.453125" style="19" customWidth="1"/>
    <col min="11235" max="11454" width="9.08984375" style="19"/>
    <col min="11455" max="11455" width="16.6328125" style="19" customWidth="1"/>
    <col min="11456" max="11479" width="9.08984375" style="19" customWidth="1"/>
    <col min="11480" max="11480" width="9.90625" style="19" customWidth="1"/>
    <col min="11481" max="11481" width="10.08984375" style="19" customWidth="1"/>
    <col min="11482" max="11482" width="10.90625" style="19" customWidth="1"/>
    <col min="11483" max="11483" width="10" style="19" customWidth="1"/>
    <col min="11484" max="11484" width="10.08984375" style="19" customWidth="1"/>
    <col min="11485" max="11485" width="12" style="19" customWidth="1"/>
    <col min="11486" max="11487" width="9.08984375" style="19" customWidth="1"/>
    <col min="11488" max="11489" width="9.08984375" style="19"/>
    <col min="11490" max="11490" width="10.453125" style="19" customWidth="1"/>
    <col min="11491" max="11710" width="9.08984375" style="19"/>
    <col min="11711" max="11711" width="16.6328125" style="19" customWidth="1"/>
    <col min="11712" max="11735" width="9.08984375" style="19" customWidth="1"/>
    <col min="11736" max="11736" width="9.90625" style="19" customWidth="1"/>
    <col min="11737" max="11737" width="10.08984375" style="19" customWidth="1"/>
    <col min="11738" max="11738" width="10.90625" style="19" customWidth="1"/>
    <col min="11739" max="11739" width="10" style="19" customWidth="1"/>
    <col min="11740" max="11740" width="10.08984375" style="19" customWidth="1"/>
    <col min="11741" max="11741" width="12" style="19" customWidth="1"/>
    <col min="11742" max="11743" width="9.08984375" style="19" customWidth="1"/>
    <col min="11744" max="11745" width="9.08984375" style="19"/>
    <col min="11746" max="11746" width="10.453125" style="19" customWidth="1"/>
    <col min="11747" max="11966" width="9.08984375" style="19"/>
    <col min="11967" max="11967" width="16.6328125" style="19" customWidth="1"/>
    <col min="11968" max="11991" width="9.08984375" style="19" customWidth="1"/>
    <col min="11992" max="11992" width="9.90625" style="19" customWidth="1"/>
    <col min="11993" max="11993" width="10.08984375" style="19" customWidth="1"/>
    <col min="11994" max="11994" width="10.90625" style="19" customWidth="1"/>
    <col min="11995" max="11995" width="10" style="19" customWidth="1"/>
    <col min="11996" max="11996" width="10.08984375" style="19" customWidth="1"/>
    <col min="11997" max="11997" width="12" style="19" customWidth="1"/>
    <col min="11998" max="11999" width="9.08984375" style="19" customWidth="1"/>
    <col min="12000" max="12001" width="9.08984375" style="19"/>
    <col min="12002" max="12002" width="10.453125" style="19" customWidth="1"/>
    <col min="12003" max="12222" width="9.08984375" style="19"/>
    <col min="12223" max="12223" width="16.6328125" style="19" customWidth="1"/>
    <col min="12224" max="12247" width="9.08984375" style="19" customWidth="1"/>
    <col min="12248" max="12248" width="9.90625" style="19" customWidth="1"/>
    <col min="12249" max="12249" width="10.08984375" style="19" customWidth="1"/>
    <col min="12250" max="12250" width="10.90625" style="19" customWidth="1"/>
    <col min="12251" max="12251" width="10" style="19" customWidth="1"/>
    <col min="12252" max="12252" width="10.08984375" style="19" customWidth="1"/>
    <col min="12253" max="12253" width="12" style="19" customWidth="1"/>
    <col min="12254" max="12255" width="9.08984375" style="19" customWidth="1"/>
    <col min="12256" max="12257" width="9.08984375" style="19"/>
    <col min="12258" max="12258" width="10.453125" style="19" customWidth="1"/>
    <col min="12259" max="12478" width="9.08984375" style="19"/>
    <col min="12479" max="12479" width="16.6328125" style="19" customWidth="1"/>
    <col min="12480" max="12503" width="9.08984375" style="19" customWidth="1"/>
    <col min="12504" max="12504" width="9.90625" style="19" customWidth="1"/>
    <col min="12505" max="12505" width="10.08984375" style="19" customWidth="1"/>
    <col min="12506" max="12506" width="10.90625" style="19" customWidth="1"/>
    <col min="12507" max="12507" width="10" style="19" customWidth="1"/>
    <col min="12508" max="12508" width="10.08984375" style="19" customWidth="1"/>
    <col min="12509" max="12509" width="12" style="19" customWidth="1"/>
    <col min="12510" max="12511" width="9.08984375" style="19" customWidth="1"/>
    <col min="12512" max="12513" width="9.08984375" style="19"/>
    <col min="12514" max="12514" width="10.453125" style="19" customWidth="1"/>
    <col min="12515" max="12734" width="9.08984375" style="19"/>
    <col min="12735" max="12735" width="16.6328125" style="19" customWidth="1"/>
    <col min="12736" max="12759" width="9.08984375" style="19" customWidth="1"/>
    <col min="12760" max="12760" width="9.90625" style="19" customWidth="1"/>
    <col min="12761" max="12761" width="10.08984375" style="19" customWidth="1"/>
    <col min="12762" max="12762" width="10.90625" style="19" customWidth="1"/>
    <col min="12763" max="12763" width="10" style="19" customWidth="1"/>
    <col min="12764" max="12764" width="10.08984375" style="19" customWidth="1"/>
    <col min="12765" max="12765" width="12" style="19" customWidth="1"/>
    <col min="12766" max="12767" width="9.08984375" style="19" customWidth="1"/>
    <col min="12768" max="12769" width="9.08984375" style="19"/>
    <col min="12770" max="12770" width="10.453125" style="19" customWidth="1"/>
    <col min="12771" max="12990" width="9.08984375" style="19"/>
    <col min="12991" max="12991" width="16.6328125" style="19" customWidth="1"/>
    <col min="12992" max="13015" width="9.08984375" style="19" customWidth="1"/>
    <col min="13016" max="13016" width="9.90625" style="19" customWidth="1"/>
    <col min="13017" max="13017" width="10.08984375" style="19" customWidth="1"/>
    <col min="13018" max="13018" width="10.90625" style="19" customWidth="1"/>
    <col min="13019" max="13019" width="10" style="19" customWidth="1"/>
    <col min="13020" max="13020" width="10.08984375" style="19" customWidth="1"/>
    <col min="13021" max="13021" width="12" style="19" customWidth="1"/>
    <col min="13022" max="13023" width="9.08984375" style="19" customWidth="1"/>
    <col min="13024" max="13025" width="9.08984375" style="19"/>
    <col min="13026" max="13026" width="10.453125" style="19" customWidth="1"/>
    <col min="13027" max="13246" width="9.08984375" style="19"/>
    <col min="13247" max="13247" width="16.6328125" style="19" customWidth="1"/>
    <col min="13248" max="13271" width="9.08984375" style="19" customWidth="1"/>
    <col min="13272" max="13272" width="9.90625" style="19" customWidth="1"/>
    <col min="13273" max="13273" width="10.08984375" style="19" customWidth="1"/>
    <col min="13274" max="13274" width="10.90625" style="19" customWidth="1"/>
    <col min="13275" max="13275" width="10" style="19" customWidth="1"/>
    <col min="13276" max="13276" width="10.08984375" style="19" customWidth="1"/>
    <col min="13277" max="13277" width="12" style="19" customWidth="1"/>
    <col min="13278" max="13279" width="9.08984375" style="19" customWidth="1"/>
    <col min="13280" max="13281" width="9.08984375" style="19"/>
    <col min="13282" max="13282" width="10.453125" style="19" customWidth="1"/>
    <col min="13283" max="13502" width="9.08984375" style="19"/>
    <col min="13503" max="13503" width="16.6328125" style="19" customWidth="1"/>
    <col min="13504" max="13527" width="9.08984375" style="19" customWidth="1"/>
    <col min="13528" max="13528" width="9.90625" style="19" customWidth="1"/>
    <col min="13529" max="13529" width="10.08984375" style="19" customWidth="1"/>
    <col min="13530" max="13530" width="10.90625" style="19" customWidth="1"/>
    <col min="13531" max="13531" width="10" style="19" customWidth="1"/>
    <col min="13532" max="13532" width="10.08984375" style="19" customWidth="1"/>
    <col min="13533" max="13533" width="12" style="19" customWidth="1"/>
    <col min="13534" max="13535" width="9.08984375" style="19" customWidth="1"/>
    <col min="13536" max="13537" width="9.08984375" style="19"/>
    <col min="13538" max="13538" width="10.453125" style="19" customWidth="1"/>
    <col min="13539" max="13758" width="9.08984375" style="19"/>
    <col min="13759" max="13759" width="16.6328125" style="19" customWidth="1"/>
    <col min="13760" max="13783" width="9.08984375" style="19" customWidth="1"/>
    <col min="13784" max="13784" width="9.90625" style="19" customWidth="1"/>
    <col min="13785" max="13785" width="10.08984375" style="19" customWidth="1"/>
    <col min="13786" max="13786" width="10.90625" style="19" customWidth="1"/>
    <col min="13787" max="13787" width="10" style="19" customWidth="1"/>
    <col min="13788" max="13788" width="10.08984375" style="19" customWidth="1"/>
    <col min="13789" max="13789" width="12" style="19" customWidth="1"/>
    <col min="13790" max="13791" width="9.08984375" style="19" customWidth="1"/>
    <col min="13792" max="13793" width="9.08984375" style="19"/>
    <col min="13794" max="13794" width="10.453125" style="19" customWidth="1"/>
    <col min="13795" max="14014" width="9.08984375" style="19"/>
    <col min="14015" max="14015" width="16.6328125" style="19" customWidth="1"/>
    <col min="14016" max="14039" width="9.08984375" style="19" customWidth="1"/>
    <col min="14040" max="14040" width="9.90625" style="19" customWidth="1"/>
    <col min="14041" max="14041" width="10.08984375" style="19" customWidth="1"/>
    <col min="14042" max="14042" width="10.90625" style="19" customWidth="1"/>
    <col min="14043" max="14043" width="10" style="19" customWidth="1"/>
    <col min="14044" max="14044" width="10.08984375" style="19" customWidth="1"/>
    <col min="14045" max="14045" width="12" style="19" customWidth="1"/>
    <col min="14046" max="14047" width="9.08984375" style="19" customWidth="1"/>
    <col min="14048" max="14049" width="9.08984375" style="19"/>
    <col min="14050" max="14050" width="10.453125" style="19" customWidth="1"/>
    <col min="14051" max="14270" width="9.08984375" style="19"/>
    <col min="14271" max="14271" width="16.6328125" style="19" customWidth="1"/>
    <col min="14272" max="14295" width="9.08984375" style="19" customWidth="1"/>
    <col min="14296" max="14296" width="9.90625" style="19" customWidth="1"/>
    <col min="14297" max="14297" width="10.08984375" style="19" customWidth="1"/>
    <col min="14298" max="14298" width="10.90625" style="19" customWidth="1"/>
    <col min="14299" max="14299" width="10" style="19" customWidth="1"/>
    <col min="14300" max="14300" width="10.08984375" style="19" customWidth="1"/>
    <col min="14301" max="14301" width="12" style="19" customWidth="1"/>
    <col min="14302" max="14303" width="9.08984375" style="19" customWidth="1"/>
    <col min="14304" max="14305" width="9.08984375" style="19"/>
    <col min="14306" max="14306" width="10.453125" style="19" customWidth="1"/>
    <col min="14307" max="14526" width="9.08984375" style="19"/>
    <col min="14527" max="14527" width="16.6328125" style="19" customWidth="1"/>
    <col min="14528" max="14551" width="9.08984375" style="19" customWidth="1"/>
    <col min="14552" max="14552" width="9.90625" style="19" customWidth="1"/>
    <col min="14553" max="14553" width="10.08984375" style="19" customWidth="1"/>
    <col min="14554" max="14554" width="10.90625" style="19" customWidth="1"/>
    <col min="14555" max="14555" width="10" style="19" customWidth="1"/>
    <col min="14556" max="14556" width="10.08984375" style="19" customWidth="1"/>
    <col min="14557" max="14557" width="12" style="19" customWidth="1"/>
    <col min="14558" max="14559" width="9.08984375" style="19" customWidth="1"/>
    <col min="14560" max="14561" width="9.08984375" style="19"/>
    <col min="14562" max="14562" width="10.453125" style="19" customWidth="1"/>
    <col min="14563" max="14782" width="9.08984375" style="19"/>
    <col min="14783" max="14783" width="16.6328125" style="19" customWidth="1"/>
    <col min="14784" max="14807" width="9.08984375" style="19" customWidth="1"/>
    <col min="14808" max="14808" width="9.90625" style="19" customWidth="1"/>
    <col min="14809" max="14809" width="10.08984375" style="19" customWidth="1"/>
    <col min="14810" max="14810" width="10.90625" style="19" customWidth="1"/>
    <col min="14811" max="14811" width="10" style="19" customWidth="1"/>
    <col min="14812" max="14812" width="10.08984375" style="19" customWidth="1"/>
    <col min="14813" max="14813" width="12" style="19" customWidth="1"/>
    <col min="14814" max="14815" width="9.08984375" style="19" customWidth="1"/>
    <col min="14816" max="14817" width="9.08984375" style="19"/>
    <col min="14818" max="14818" width="10.453125" style="19" customWidth="1"/>
    <col min="14819" max="15038" width="9.08984375" style="19"/>
    <col min="15039" max="15039" width="16.6328125" style="19" customWidth="1"/>
    <col min="15040" max="15063" width="9.08984375" style="19" customWidth="1"/>
    <col min="15064" max="15064" width="9.90625" style="19" customWidth="1"/>
    <col min="15065" max="15065" width="10.08984375" style="19" customWidth="1"/>
    <col min="15066" max="15066" width="10.90625" style="19" customWidth="1"/>
    <col min="15067" max="15067" width="10" style="19" customWidth="1"/>
    <col min="15068" max="15068" width="10.08984375" style="19" customWidth="1"/>
    <col min="15069" max="15069" width="12" style="19" customWidth="1"/>
    <col min="15070" max="15071" width="9.08984375" style="19" customWidth="1"/>
    <col min="15072" max="15073" width="9.08984375" style="19"/>
    <col min="15074" max="15074" width="10.453125" style="19" customWidth="1"/>
    <col min="15075" max="15294" width="9.08984375" style="19"/>
    <col min="15295" max="15295" width="16.6328125" style="19" customWidth="1"/>
    <col min="15296" max="15319" width="9.08984375" style="19" customWidth="1"/>
    <col min="15320" max="15320" width="9.90625" style="19" customWidth="1"/>
    <col min="15321" max="15321" width="10.08984375" style="19" customWidth="1"/>
    <col min="15322" max="15322" width="10.90625" style="19" customWidth="1"/>
    <col min="15323" max="15323" width="10" style="19" customWidth="1"/>
    <col min="15324" max="15324" width="10.08984375" style="19" customWidth="1"/>
    <col min="15325" max="15325" width="12" style="19" customWidth="1"/>
    <col min="15326" max="15327" width="9.08984375" style="19" customWidth="1"/>
    <col min="15328" max="15329" width="9.08984375" style="19"/>
    <col min="15330" max="15330" width="10.453125" style="19" customWidth="1"/>
    <col min="15331" max="15550" width="9.08984375" style="19"/>
    <col min="15551" max="15551" width="16.6328125" style="19" customWidth="1"/>
    <col min="15552" max="15575" width="9.08984375" style="19" customWidth="1"/>
    <col min="15576" max="15576" width="9.90625" style="19" customWidth="1"/>
    <col min="15577" max="15577" width="10.08984375" style="19" customWidth="1"/>
    <col min="15578" max="15578" width="10.90625" style="19" customWidth="1"/>
    <col min="15579" max="15579" width="10" style="19" customWidth="1"/>
    <col min="15580" max="15580" width="10.08984375" style="19" customWidth="1"/>
    <col min="15581" max="15581" width="12" style="19" customWidth="1"/>
    <col min="15582" max="15583" width="9.08984375" style="19" customWidth="1"/>
    <col min="15584" max="15585" width="9.08984375" style="19"/>
    <col min="15586" max="15586" width="10.453125" style="19" customWidth="1"/>
    <col min="15587" max="15806" width="9.08984375" style="19"/>
    <col min="15807" max="15807" width="16.6328125" style="19" customWidth="1"/>
    <col min="15808" max="15831" width="9.08984375" style="19" customWidth="1"/>
    <col min="15832" max="15832" width="9.90625" style="19" customWidth="1"/>
    <col min="15833" max="15833" width="10.08984375" style="19" customWidth="1"/>
    <col min="15834" max="15834" width="10.90625" style="19" customWidth="1"/>
    <col min="15835" max="15835" width="10" style="19" customWidth="1"/>
    <col min="15836" max="15836" width="10.08984375" style="19" customWidth="1"/>
    <col min="15837" max="15837" width="12" style="19" customWidth="1"/>
    <col min="15838" max="15839" width="9.08984375" style="19" customWidth="1"/>
    <col min="15840" max="15841" width="9.08984375" style="19"/>
    <col min="15842" max="15842" width="10.453125" style="19" customWidth="1"/>
    <col min="15843" max="16062" width="9.08984375" style="19"/>
    <col min="16063" max="16063" width="16.6328125" style="19" customWidth="1"/>
    <col min="16064" max="16087" width="9.08984375" style="19" customWidth="1"/>
    <col min="16088" max="16088" width="9.90625" style="19" customWidth="1"/>
    <col min="16089" max="16089" width="10.08984375" style="19" customWidth="1"/>
    <col min="16090" max="16090" width="10.90625" style="19" customWidth="1"/>
    <col min="16091" max="16091" width="10" style="19" customWidth="1"/>
    <col min="16092" max="16092" width="10.08984375" style="19" customWidth="1"/>
    <col min="16093" max="16093" width="12" style="19" customWidth="1"/>
    <col min="16094" max="16095" width="9.08984375" style="19" customWidth="1"/>
    <col min="16096" max="16097" width="9.08984375" style="19"/>
    <col min="16098" max="16098" width="10.453125" style="19" customWidth="1"/>
    <col min="16099" max="16384" width="9.08984375" style="19"/>
  </cols>
  <sheetData>
    <row r="1" spans="1:9" s="41" customFormat="1" ht="17.5" x14ac:dyDescent="0.35">
      <c r="A1" s="140" t="s">
        <v>94</v>
      </c>
      <c r="C1" s="142" t="s">
        <v>95</v>
      </c>
      <c r="D1" s="120"/>
      <c r="E1" s="120"/>
      <c r="F1" s="120"/>
      <c r="G1" s="120"/>
      <c r="H1" s="120"/>
    </row>
    <row r="2" spans="1:9" s="41" customFormat="1" ht="17.5" x14ac:dyDescent="0.35">
      <c r="A2" s="140"/>
      <c r="C2" s="142" t="s">
        <v>117</v>
      </c>
      <c r="D2" s="143"/>
      <c r="E2" s="143"/>
      <c r="F2" s="143"/>
      <c r="G2" s="143"/>
      <c r="H2" s="143"/>
    </row>
    <row r="3" spans="1:9" s="42" customFormat="1" ht="15.5" x14ac:dyDescent="0.35">
      <c r="A3" s="141" t="s">
        <v>85</v>
      </c>
      <c r="B3" s="73"/>
      <c r="C3" s="137" t="s">
        <v>82</v>
      </c>
      <c r="D3" s="138"/>
      <c r="E3" s="138"/>
      <c r="F3" s="138"/>
      <c r="G3" s="138"/>
      <c r="H3" s="139"/>
    </row>
    <row r="4" spans="1:9" s="21" customFormat="1" ht="15.5" x14ac:dyDescent="0.35">
      <c r="A4" s="141"/>
      <c r="B4" s="73"/>
      <c r="C4" s="69">
        <v>2015</v>
      </c>
      <c r="D4" s="69">
        <v>2016</v>
      </c>
      <c r="E4" s="84">
        <v>2017</v>
      </c>
      <c r="F4" s="77">
        <v>2018</v>
      </c>
      <c r="G4" s="99">
        <v>2019</v>
      </c>
      <c r="H4" s="99">
        <v>2020</v>
      </c>
    </row>
    <row r="5" spans="1:9" s="42" customFormat="1" ht="15.5" x14ac:dyDescent="0.35">
      <c r="A5" s="43" t="s">
        <v>96</v>
      </c>
      <c r="B5" s="22" t="s">
        <v>71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0</v>
      </c>
      <c r="I5" s="75"/>
    </row>
    <row r="6" spans="1:9" s="42" customFormat="1" ht="15" x14ac:dyDescent="0.3">
      <c r="A6" s="102"/>
      <c r="B6" s="22" t="s">
        <v>72</v>
      </c>
      <c r="C6" s="75">
        <v>0</v>
      </c>
      <c r="D6" s="75">
        <v>10</v>
      </c>
      <c r="E6" s="75">
        <v>116</v>
      </c>
      <c r="F6" s="16">
        <v>277</v>
      </c>
      <c r="G6" s="75">
        <v>18</v>
      </c>
      <c r="H6" s="75">
        <v>0</v>
      </c>
      <c r="I6" s="75"/>
    </row>
    <row r="7" spans="1:9" s="42" customFormat="1" ht="15.5" x14ac:dyDescent="0.35">
      <c r="A7" s="43"/>
      <c r="B7" s="22" t="s">
        <v>86</v>
      </c>
      <c r="C7" s="16">
        <f>C5-C6</f>
        <v>0</v>
      </c>
      <c r="D7" s="16">
        <f>D5-D6</f>
        <v>-10</v>
      </c>
      <c r="E7" s="16">
        <f t="shared" ref="E7" si="0">E5-E6</f>
        <v>-116</v>
      </c>
      <c r="F7" s="16">
        <f>F5-F6</f>
        <v>-277</v>
      </c>
      <c r="G7" s="16">
        <f>G5-G6</f>
        <v>-18</v>
      </c>
      <c r="H7" s="16">
        <f>H5-H6</f>
        <v>0</v>
      </c>
      <c r="I7" s="75"/>
    </row>
    <row r="8" spans="1:9" s="42" customFormat="1" ht="15.5" x14ac:dyDescent="0.35">
      <c r="A8" s="43" t="s">
        <v>97</v>
      </c>
      <c r="B8" s="22" t="s">
        <v>71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/>
    </row>
    <row r="9" spans="1:9" s="42" customFormat="1" ht="15.5" x14ac:dyDescent="0.35">
      <c r="A9" s="43"/>
      <c r="B9" s="22" t="s">
        <v>72</v>
      </c>
      <c r="C9" s="75">
        <v>32918</v>
      </c>
      <c r="D9" s="75">
        <v>22191</v>
      </c>
      <c r="E9" s="75">
        <v>172721</v>
      </c>
      <c r="F9" s="16">
        <v>169407</v>
      </c>
      <c r="G9" s="75">
        <v>185235</v>
      </c>
      <c r="H9" s="75">
        <v>162725</v>
      </c>
      <c r="I9" s="75"/>
    </row>
    <row r="10" spans="1:9" s="42" customFormat="1" ht="15.5" x14ac:dyDescent="0.35">
      <c r="A10" s="43"/>
      <c r="B10" s="22" t="s">
        <v>86</v>
      </c>
      <c r="C10" s="16">
        <f>C8-C9</f>
        <v>-32918</v>
      </c>
      <c r="D10" s="16">
        <f>D8-D9</f>
        <v>-22191</v>
      </c>
      <c r="E10" s="16">
        <f t="shared" ref="E10" si="1">E8-E9</f>
        <v>-172721</v>
      </c>
      <c r="F10" s="16">
        <f>F8-F9</f>
        <v>-169407</v>
      </c>
      <c r="G10" s="16">
        <f>G8-G9</f>
        <v>-185235</v>
      </c>
      <c r="H10" s="16">
        <f>H8-H9</f>
        <v>-162725</v>
      </c>
      <c r="I10" s="75"/>
    </row>
    <row r="11" spans="1:9" s="42" customFormat="1" ht="15.5" x14ac:dyDescent="0.35">
      <c r="A11" s="30" t="s">
        <v>98</v>
      </c>
      <c r="B11" s="22" t="s">
        <v>71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/>
    </row>
    <row r="12" spans="1:9" s="42" customFormat="1" ht="15.5" x14ac:dyDescent="0.35">
      <c r="A12" s="30"/>
      <c r="B12" s="22" t="s">
        <v>72</v>
      </c>
      <c r="C12" s="75">
        <v>157068</v>
      </c>
      <c r="D12" s="75">
        <v>238256</v>
      </c>
      <c r="E12" s="75">
        <v>314176</v>
      </c>
      <c r="F12" s="16">
        <v>293440</v>
      </c>
      <c r="G12" s="75">
        <v>287816</v>
      </c>
      <c r="H12" s="75">
        <v>180147</v>
      </c>
      <c r="I12" s="75"/>
    </row>
    <row r="13" spans="1:9" s="42" customFormat="1" ht="15.5" x14ac:dyDescent="0.35">
      <c r="A13" s="30"/>
      <c r="B13" s="22" t="s">
        <v>86</v>
      </c>
      <c r="C13" s="16">
        <f>C11-C12</f>
        <v>-157068</v>
      </c>
      <c r="D13" s="16">
        <f>D11-D12</f>
        <v>-238256</v>
      </c>
      <c r="E13" s="16">
        <f t="shared" ref="E13" si="2">E11-E12</f>
        <v>-314176</v>
      </c>
      <c r="F13" s="16">
        <f>F11-F12</f>
        <v>-293440</v>
      </c>
      <c r="G13" s="16">
        <f>G11-G12</f>
        <v>-287816</v>
      </c>
      <c r="H13" s="16">
        <f>H11-H12</f>
        <v>-180147</v>
      </c>
      <c r="I13" s="75"/>
    </row>
    <row r="14" spans="1:9" s="42" customFormat="1" ht="15.5" x14ac:dyDescent="0.35">
      <c r="A14" s="43" t="s">
        <v>99</v>
      </c>
      <c r="B14" s="22" t="s">
        <v>71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/>
    </row>
    <row r="15" spans="1:9" s="42" customFormat="1" ht="15.5" x14ac:dyDescent="0.35">
      <c r="A15" s="43"/>
      <c r="B15" s="22" t="s">
        <v>72</v>
      </c>
      <c r="C15" s="75">
        <v>3</v>
      </c>
      <c r="D15" s="75">
        <v>1</v>
      </c>
      <c r="E15" s="75">
        <v>15544</v>
      </c>
      <c r="F15" s="16">
        <v>10797</v>
      </c>
      <c r="G15" s="75">
        <v>9701</v>
      </c>
      <c r="H15" s="75">
        <v>0</v>
      </c>
      <c r="I15" s="75"/>
    </row>
    <row r="16" spans="1:9" s="42" customFormat="1" ht="15.5" x14ac:dyDescent="0.35">
      <c r="A16" s="43"/>
      <c r="B16" s="22" t="s">
        <v>86</v>
      </c>
      <c r="C16" s="16">
        <f>C14-C15</f>
        <v>-3</v>
      </c>
      <c r="D16" s="16">
        <f>D14-D15</f>
        <v>-1</v>
      </c>
      <c r="E16" s="16">
        <f t="shared" ref="E16" si="3">E14-E15</f>
        <v>-15544</v>
      </c>
      <c r="F16" s="16">
        <f>F14-F15</f>
        <v>-10797</v>
      </c>
      <c r="G16" s="16">
        <f>G14-G15</f>
        <v>-9701</v>
      </c>
      <c r="H16" s="16">
        <f>H14-H15</f>
        <v>0</v>
      </c>
      <c r="I16" s="75"/>
    </row>
    <row r="17" spans="1:9" ht="15.5" x14ac:dyDescent="0.35">
      <c r="A17" s="30" t="s">
        <v>100</v>
      </c>
      <c r="B17" s="22" t="s">
        <v>71</v>
      </c>
      <c r="C17" s="75">
        <v>0</v>
      </c>
      <c r="D17" s="75">
        <v>0</v>
      </c>
      <c r="E17" s="75">
        <v>0</v>
      </c>
      <c r="F17" s="75">
        <v>0</v>
      </c>
      <c r="G17" s="16">
        <v>0</v>
      </c>
      <c r="H17" s="16">
        <v>0</v>
      </c>
      <c r="I17" s="75"/>
    </row>
    <row r="18" spans="1:9" ht="15.5" x14ac:dyDescent="0.35">
      <c r="A18" s="30"/>
      <c r="B18" s="22" t="s">
        <v>72</v>
      </c>
      <c r="C18" s="75">
        <v>282404</v>
      </c>
      <c r="D18" s="75">
        <v>327874</v>
      </c>
      <c r="E18" s="75">
        <v>122388</v>
      </c>
      <c r="F18" s="16">
        <v>117442</v>
      </c>
      <c r="G18" s="16">
        <v>108846</v>
      </c>
      <c r="H18" s="16">
        <v>70582</v>
      </c>
      <c r="I18" s="75"/>
    </row>
    <row r="19" spans="1:9" ht="15.5" x14ac:dyDescent="0.35">
      <c r="A19" s="30"/>
      <c r="B19" s="22" t="s">
        <v>86</v>
      </c>
      <c r="C19" s="16">
        <f>C17-C18</f>
        <v>-282404</v>
      </c>
      <c r="D19" s="16">
        <f>D17-D18</f>
        <v>-327874</v>
      </c>
      <c r="E19" s="16">
        <f t="shared" ref="E19" si="4">E17-E18</f>
        <v>-122388</v>
      </c>
      <c r="F19" s="16">
        <f>F17-F18</f>
        <v>-117442</v>
      </c>
      <c r="G19" s="16">
        <f>G17-G18</f>
        <v>-108846</v>
      </c>
      <c r="H19" s="16">
        <f>H17-H18</f>
        <v>-70582</v>
      </c>
      <c r="I19" s="75"/>
    </row>
    <row r="20" spans="1:9" ht="15.5" x14ac:dyDescent="0.35">
      <c r="A20" s="30" t="s">
        <v>66</v>
      </c>
      <c r="B20" s="22" t="s">
        <v>71</v>
      </c>
      <c r="C20" s="75">
        <v>0</v>
      </c>
      <c r="D20" s="75">
        <v>0</v>
      </c>
      <c r="E20" s="75">
        <v>0</v>
      </c>
      <c r="F20" s="75">
        <v>0</v>
      </c>
      <c r="G20" s="16">
        <v>0</v>
      </c>
      <c r="H20" s="16">
        <v>0</v>
      </c>
      <c r="I20" s="75"/>
    </row>
    <row r="21" spans="1:9" ht="15.5" x14ac:dyDescent="0.35">
      <c r="A21" s="30"/>
      <c r="B21" s="22" t="s">
        <v>72</v>
      </c>
      <c r="C21" s="75">
        <v>0</v>
      </c>
      <c r="D21" s="75">
        <v>0</v>
      </c>
      <c r="E21" s="75">
        <v>0</v>
      </c>
      <c r="F21" s="75">
        <v>0</v>
      </c>
      <c r="G21" s="16">
        <v>0</v>
      </c>
      <c r="H21" s="16">
        <f>H24-H6-H9-H12-H18</f>
        <v>13919</v>
      </c>
      <c r="I21" s="75"/>
    </row>
    <row r="22" spans="1:9" ht="15.5" x14ac:dyDescent="0.35">
      <c r="A22" s="30"/>
      <c r="B22" s="22" t="s">
        <v>86</v>
      </c>
      <c r="C22" s="75">
        <v>0</v>
      </c>
      <c r="D22" s="75">
        <v>0</v>
      </c>
      <c r="E22" s="75">
        <v>0</v>
      </c>
      <c r="F22" s="75">
        <v>0</v>
      </c>
      <c r="G22" s="16">
        <v>0</v>
      </c>
      <c r="H22" s="16">
        <v>0</v>
      </c>
      <c r="I22" s="75"/>
    </row>
    <row r="23" spans="1:9" s="42" customFormat="1" ht="14" x14ac:dyDescent="0.3">
      <c r="A23" s="44" t="s">
        <v>93</v>
      </c>
      <c r="B23" s="45" t="s">
        <v>71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75"/>
    </row>
    <row r="24" spans="1:9" s="42" customFormat="1" ht="14" x14ac:dyDescent="0.3">
      <c r="A24" s="44"/>
      <c r="B24" s="45" t="s">
        <v>72</v>
      </c>
      <c r="C24" s="88">
        <f>C6+C9+C12+C15+C18</f>
        <v>472393</v>
      </c>
      <c r="D24" s="88">
        <f>D6+D9+D12+D15+D18</f>
        <v>588332</v>
      </c>
      <c r="E24" s="89">
        <v>624945</v>
      </c>
      <c r="F24" s="89">
        <v>591363</v>
      </c>
      <c r="G24" s="88">
        <f>G6+G9+G12+G15+G18</f>
        <v>591616</v>
      </c>
      <c r="H24" s="89">
        <v>427373</v>
      </c>
      <c r="I24" s="92"/>
    </row>
    <row r="25" spans="1:9" s="42" customFormat="1" ht="14" x14ac:dyDescent="0.3">
      <c r="A25" s="44"/>
      <c r="B25" s="45" t="s">
        <v>86</v>
      </c>
      <c r="C25" s="89">
        <f t="shared" ref="C25:H25" si="5">C23-C24</f>
        <v>-472393</v>
      </c>
      <c r="D25" s="89">
        <f t="shared" si="5"/>
        <v>-588332</v>
      </c>
      <c r="E25" s="89">
        <f t="shared" si="5"/>
        <v>-624945</v>
      </c>
      <c r="F25" s="89">
        <f t="shared" si="5"/>
        <v>-591363</v>
      </c>
      <c r="G25" s="89">
        <f t="shared" si="5"/>
        <v>-591616</v>
      </c>
      <c r="H25" s="89">
        <f t="shared" si="5"/>
        <v>-427373</v>
      </c>
      <c r="I25" s="75"/>
    </row>
    <row r="26" spans="1:9" s="48" customFormat="1" ht="14" x14ac:dyDescent="0.3">
      <c r="A26" s="46" t="s">
        <v>101</v>
      </c>
      <c r="B26" s="47" t="s">
        <v>71</v>
      </c>
      <c r="C26" s="76">
        <v>0</v>
      </c>
      <c r="D26" s="76">
        <v>0</v>
      </c>
      <c r="E26" s="76">
        <v>0</v>
      </c>
      <c r="F26" s="80">
        <v>0</v>
      </c>
      <c r="G26" s="150">
        <v>0</v>
      </c>
      <c r="H26" s="150">
        <v>0</v>
      </c>
      <c r="I26" s="76"/>
    </row>
    <row r="27" spans="1:9" s="48" customFormat="1" ht="14" x14ac:dyDescent="0.3">
      <c r="A27" s="46"/>
      <c r="B27" s="47" t="s">
        <v>72</v>
      </c>
      <c r="C27" s="75">
        <v>282404</v>
      </c>
      <c r="D27" s="76">
        <v>327873</v>
      </c>
      <c r="E27" s="90">
        <f>E18-'8_BOT_PC'!E6-'8_BOT_PC'!E33</f>
        <v>114087</v>
      </c>
      <c r="F27" s="90">
        <f>F18-'8_BOT_PC'!F6-'8_BOT_PC'!F33</f>
        <v>112740</v>
      </c>
      <c r="G27" s="90">
        <f>G18-'8_BOT_PC'!G6-'8_BOT_PC'!G33</f>
        <v>103361</v>
      </c>
      <c r="H27" s="90">
        <f>H18-'8_BOT_PC'!H6-'8_BOT_PC'!H33</f>
        <v>65669</v>
      </c>
      <c r="I27" s="76"/>
    </row>
    <row r="28" spans="1:9" s="48" customFormat="1" ht="14" x14ac:dyDescent="0.3">
      <c r="A28" s="46"/>
      <c r="B28" s="47" t="s">
        <v>86</v>
      </c>
      <c r="C28" s="16">
        <f t="shared" ref="C28:H28" si="6">C26-C27</f>
        <v>-282404</v>
      </c>
      <c r="D28" s="16">
        <f t="shared" si="6"/>
        <v>-327873</v>
      </c>
      <c r="E28" s="90">
        <f t="shared" si="6"/>
        <v>-114087</v>
      </c>
      <c r="F28" s="90">
        <f t="shared" si="6"/>
        <v>-112740</v>
      </c>
      <c r="G28" s="90">
        <f t="shared" si="6"/>
        <v>-103361</v>
      </c>
      <c r="H28" s="90">
        <f t="shared" si="6"/>
        <v>-65669</v>
      </c>
      <c r="I28" s="76"/>
    </row>
    <row r="29" spans="1:9" s="42" customFormat="1" ht="14" x14ac:dyDescent="0.3">
      <c r="A29" s="31"/>
      <c r="B29" s="31"/>
      <c r="C29" s="75"/>
      <c r="D29" s="75"/>
      <c r="E29" s="75"/>
      <c r="F29" s="75"/>
      <c r="G29" s="75"/>
      <c r="H29" s="16"/>
      <c r="I29" s="75"/>
    </row>
    <row r="30" spans="1:9" ht="14.5" x14ac:dyDescent="0.35">
      <c r="A30" s="54" t="s">
        <v>113</v>
      </c>
      <c r="B30" s="106" t="s">
        <v>116</v>
      </c>
      <c r="C30" s="107"/>
      <c r="D30" s="107"/>
      <c r="E30" s="4"/>
      <c r="F30" s="4"/>
      <c r="G30" s="4"/>
      <c r="H30" s="4"/>
      <c r="I30" s="4"/>
    </row>
    <row r="31" spans="1:9" ht="14.5" x14ac:dyDescent="0.35">
      <c r="A31" s="15"/>
      <c r="B31" s="103" t="s">
        <v>122</v>
      </c>
      <c r="C31" s="104"/>
      <c r="D31" s="104"/>
      <c r="E31" s="104"/>
      <c r="F31" s="104"/>
      <c r="G31" s="104"/>
      <c r="H31" s="104"/>
      <c r="I31" s="105"/>
    </row>
    <row r="32" spans="1:9" ht="14" x14ac:dyDescent="0.3">
      <c r="A32" s="74" t="s">
        <v>73</v>
      </c>
      <c r="B32" s="78" t="s">
        <v>119</v>
      </c>
      <c r="C32" s="63"/>
      <c r="D32" s="63"/>
      <c r="E32" s="63"/>
      <c r="F32" s="63"/>
      <c r="G32" s="63"/>
      <c r="H32" s="63"/>
      <c r="I32" s="63"/>
    </row>
    <row r="33" spans="1:9" ht="14" x14ac:dyDescent="0.3">
      <c r="A33" s="53"/>
      <c r="B33" s="78" t="s">
        <v>128</v>
      </c>
      <c r="C33" s="63"/>
      <c r="D33" s="63"/>
      <c r="E33" s="63"/>
      <c r="F33" s="63"/>
      <c r="G33" s="63"/>
      <c r="H33" s="63"/>
      <c r="I33" s="63"/>
    </row>
    <row r="34" spans="1:9" ht="14" x14ac:dyDescent="0.3">
      <c r="A34" s="85"/>
      <c r="B34" s="86" t="s">
        <v>131</v>
      </c>
      <c r="C34" s="4"/>
      <c r="D34" s="4"/>
      <c r="E34" s="4"/>
      <c r="F34" s="4"/>
      <c r="G34" s="4"/>
      <c r="H34" s="4"/>
      <c r="I34" s="4"/>
    </row>
  </sheetData>
  <mergeCells count="7">
    <mergeCell ref="B30:D30"/>
    <mergeCell ref="B31:I31"/>
    <mergeCell ref="A1:A2"/>
    <mergeCell ref="A3:A4"/>
    <mergeCell ref="C1:H1"/>
    <mergeCell ref="C2:H2"/>
    <mergeCell ref="C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0"/>
  <sheetViews>
    <sheetView topLeftCell="A10" workbookViewId="0">
      <selection activeCell="H24" sqref="H24"/>
    </sheetView>
  </sheetViews>
  <sheetFormatPr defaultRowHeight="14" x14ac:dyDescent="0.3"/>
  <cols>
    <col min="1" max="1" width="12.36328125" style="15" customWidth="1"/>
    <col min="2" max="2" width="10.6328125" style="15" customWidth="1"/>
    <col min="3" max="3" width="11.08984375" style="15" customWidth="1"/>
    <col min="4" max="4" width="12.6328125" style="15" customWidth="1"/>
    <col min="5" max="5" width="9.6328125" style="15" customWidth="1"/>
    <col min="6" max="6" width="15.453125" style="15" customWidth="1"/>
    <col min="7" max="7" width="13.36328125" style="15" customWidth="1"/>
    <col min="8" max="8" width="12.453125" style="15" bestFit="1" customWidth="1"/>
    <col min="9" max="209" width="9.08984375" style="15"/>
    <col min="210" max="210" width="44.36328125" style="15" customWidth="1"/>
    <col min="211" max="234" width="9.08984375" style="15" customWidth="1"/>
    <col min="235" max="235" width="8.984375E-2" style="15" customWidth="1"/>
    <col min="236" max="245" width="9.08984375" style="15" customWidth="1"/>
    <col min="246" max="251" width="11.453125" style="15" customWidth="1"/>
    <col min="252" max="252" width="10.453125" style="15" bestFit="1" customWidth="1"/>
    <col min="253" max="465" width="9.08984375" style="15"/>
    <col min="466" max="466" width="44.36328125" style="15" customWidth="1"/>
    <col min="467" max="490" width="9.08984375" style="15" customWidth="1"/>
    <col min="491" max="491" width="8.984375E-2" style="15" customWidth="1"/>
    <col min="492" max="501" width="9.08984375" style="15" customWidth="1"/>
    <col min="502" max="507" width="11.453125" style="15" customWidth="1"/>
    <col min="508" max="508" width="10.453125" style="15" bestFit="1" customWidth="1"/>
    <col min="509" max="721" width="9.08984375" style="15"/>
    <col min="722" max="722" width="44.36328125" style="15" customWidth="1"/>
    <col min="723" max="746" width="9.08984375" style="15" customWidth="1"/>
    <col min="747" max="747" width="8.984375E-2" style="15" customWidth="1"/>
    <col min="748" max="757" width="9.08984375" style="15" customWidth="1"/>
    <col min="758" max="763" width="11.453125" style="15" customWidth="1"/>
    <col min="764" max="764" width="10.453125" style="15" bestFit="1" customWidth="1"/>
    <col min="765" max="977" width="9.08984375" style="15"/>
    <col min="978" max="978" width="44.36328125" style="15" customWidth="1"/>
    <col min="979" max="1002" width="9.08984375" style="15" customWidth="1"/>
    <col min="1003" max="1003" width="8.984375E-2" style="15" customWidth="1"/>
    <col min="1004" max="1013" width="9.08984375" style="15" customWidth="1"/>
    <col min="1014" max="1019" width="11.453125" style="15" customWidth="1"/>
    <col min="1020" max="1020" width="10.453125" style="15" bestFit="1" customWidth="1"/>
    <col min="1021" max="1233" width="9.08984375" style="15"/>
    <col min="1234" max="1234" width="44.36328125" style="15" customWidth="1"/>
    <col min="1235" max="1258" width="9.08984375" style="15" customWidth="1"/>
    <col min="1259" max="1259" width="8.984375E-2" style="15" customWidth="1"/>
    <col min="1260" max="1269" width="9.08984375" style="15" customWidth="1"/>
    <col min="1270" max="1275" width="11.453125" style="15" customWidth="1"/>
    <col min="1276" max="1276" width="10.453125" style="15" bestFit="1" customWidth="1"/>
    <col min="1277" max="1489" width="9.08984375" style="15"/>
    <col min="1490" max="1490" width="44.36328125" style="15" customWidth="1"/>
    <col min="1491" max="1514" width="9.08984375" style="15" customWidth="1"/>
    <col min="1515" max="1515" width="8.984375E-2" style="15" customWidth="1"/>
    <col min="1516" max="1525" width="9.08984375" style="15" customWidth="1"/>
    <col min="1526" max="1531" width="11.453125" style="15" customWidth="1"/>
    <col min="1532" max="1532" width="10.453125" style="15" bestFit="1" customWidth="1"/>
    <col min="1533" max="1745" width="9.08984375" style="15"/>
    <col min="1746" max="1746" width="44.36328125" style="15" customWidth="1"/>
    <col min="1747" max="1770" width="9.08984375" style="15" customWidth="1"/>
    <col min="1771" max="1771" width="8.984375E-2" style="15" customWidth="1"/>
    <col min="1772" max="1781" width="9.08984375" style="15" customWidth="1"/>
    <col min="1782" max="1787" width="11.453125" style="15" customWidth="1"/>
    <col min="1788" max="1788" width="10.453125" style="15" bestFit="1" customWidth="1"/>
    <col min="1789" max="2001" width="9.08984375" style="15"/>
    <col min="2002" max="2002" width="44.36328125" style="15" customWidth="1"/>
    <col min="2003" max="2026" width="9.08984375" style="15" customWidth="1"/>
    <col min="2027" max="2027" width="8.984375E-2" style="15" customWidth="1"/>
    <col min="2028" max="2037" width="9.08984375" style="15" customWidth="1"/>
    <col min="2038" max="2043" width="11.453125" style="15" customWidth="1"/>
    <col min="2044" max="2044" width="10.453125" style="15" bestFit="1" customWidth="1"/>
    <col min="2045" max="2257" width="9.08984375" style="15"/>
    <col min="2258" max="2258" width="44.36328125" style="15" customWidth="1"/>
    <col min="2259" max="2282" width="9.08984375" style="15" customWidth="1"/>
    <col min="2283" max="2283" width="8.984375E-2" style="15" customWidth="1"/>
    <col min="2284" max="2293" width="9.08984375" style="15" customWidth="1"/>
    <col min="2294" max="2299" width="11.453125" style="15" customWidth="1"/>
    <col min="2300" max="2300" width="10.453125" style="15" bestFit="1" customWidth="1"/>
    <col min="2301" max="2513" width="9.08984375" style="15"/>
    <col min="2514" max="2514" width="44.36328125" style="15" customWidth="1"/>
    <col min="2515" max="2538" width="9.08984375" style="15" customWidth="1"/>
    <col min="2539" max="2539" width="8.984375E-2" style="15" customWidth="1"/>
    <col min="2540" max="2549" width="9.08984375" style="15" customWidth="1"/>
    <col min="2550" max="2555" width="11.453125" style="15" customWidth="1"/>
    <col min="2556" max="2556" width="10.453125" style="15" bestFit="1" customWidth="1"/>
    <col min="2557" max="2769" width="9.08984375" style="15"/>
    <col min="2770" max="2770" width="44.36328125" style="15" customWidth="1"/>
    <col min="2771" max="2794" width="9.08984375" style="15" customWidth="1"/>
    <col min="2795" max="2795" width="8.984375E-2" style="15" customWidth="1"/>
    <col min="2796" max="2805" width="9.08984375" style="15" customWidth="1"/>
    <col min="2806" max="2811" width="11.453125" style="15" customWidth="1"/>
    <col min="2812" max="2812" width="10.453125" style="15" bestFit="1" customWidth="1"/>
    <col min="2813" max="3025" width="9.08984375" style="15"/>
    <col min="3026" max="3026" width="44.36328125" style="15" customWidth="1"/>
    <col min="3027" max="3050" width="9.08984375" style="15" customWidth="1"/>
    <col min="3051" max="3051" width="8.984375E-2" style="15" customWidth="1"/>
    <col min="3052" max="3061" width="9.08984375" style="15" customWidth="1"/>
    <col min="3062" max="3067" width="11.453125" style="15" customWidth="1"/>
    <col min="3068" max="3068" width="10.453125" style="15" bestFit="1" customWidth="1"/>
    <col min="3069" max="3281" width="9.08984375" style="15"/>
    <col min="3282" max="3282" width="44.36328125" style="15" customWidth="1"/>
    <col min="3283" max="3306" width="9.08984375" style="15" customWidth="1"/>
    <col min="3307" max="3307" width="8.984375E-2" style="15" customWidth="1"/>
    <col min="3308" max="3317" width="9.08984375" style="15" customWidth="1"/>
    <col min="3318" max="3323" width="11.453125" style="15" customWidth="1"/>
    <col min="3324" max="3324" width="10.453125" style="15" bestFit="1" customWidth="1"/>
    <col min="3325" max="3537" width="9.08984375" style="15"/>
    <col min="3538" max="3538" width="44.36328125" style="15" customWidth="1"/>
    <col min="3539" max="3562" width="9.08984375" style="15" customWidth="1"/>
    <col min="3563" max="3563" width="8.984375E-2" style="15" customWidth="1"/>
    <col min="3564" max="3573" width="9.08984375" style="15" customWidth="1"/>
    <col min="3574" max="3579" width="11.453125" style="15" customWidth="1"/>
    <col min="3580" max="3580" width="10.453125" style="15" bestFit="1" customWidth="1"/>
    <col min="3581" max="3793" width="9.08984375" style="15"/>
    <col min="3794" max="3794" width="44.36328125" style="15" customWidth="1"/>
    <col min="3795" max="3818" width="9.08984375" style="15" customWidth="1"/>
    <col min="3819" max="3819" width="8.984375E-2" style="15" customWidth="1"/>
    <col min="3820" max="3829" width="9.08984375" style="15" customWidth="1"/>
    <col min="3830" max="3835" width="11.453125" style="15" customWidth="1"/>
    <col min="3836" max="3836" width="10.453125" style="15" bestFit="1" customWidth="1"/>
    <col min="3837" max="4049" width="9.08984375" style="15"/>
    <col min="4050" max="4050" width="44.36328125" style="15" customWidth="1"/>
    <col min="4051" max="4074" width="9.08984375" style="15" customWidth="1"/>
    <col min="4075" max="4075" width="8.984375E-2" style="15" customWidth="1"/>
    <col min="4076" max="4085" width="9.08984375" style="15" customWidth="1"/>
    <col min="4086" max="4091" width="11.453125" style="15" customWidth="1"/>
    <col min="4092" max="4092" width="10.453125" style="15" bestFit="1" customWidth="1"/>
    <col min="4093" max="4305" width="9.08984375" style="15"/>
    <col min="4306" max="4306" width="44.36328125" style="15" customWidth="1"/>
    <col min="4307" max="4330" width="9.08984375" style="15" customWidth="1"/>
    <col min="4331" max="4331" width="8.984375E-2" style="15" customWidth="1"/>
    <col min="4332" max="4341" width="9.08984375" style="15" customWidth="1"/>
    <col min="4342" max="4347" width="11.453125" style="15" customWidth="1"/>
    <col min="4348" max="4348" width="10.453125" style="15" bestFit="1" customWidth="1"/>
    <col min="4349" max="4561" width="9.08984375" style="15"/>
    <col min="4562" max="4562" width="44.36328125" style="15" customWidth="1"/>
    <col min="4563" max="4586" width="9.08984375" style="15" customWidth="1"/>
    <col min="4587" max="4587" width="8.984375E-2" style="15" customWidth="1"/>
    <col min="4588" max="4597" width="9.08984375" style="15" customWidth="1"/>
    <col min="4598" max="4603" width="11.453125" style="15" customWidth="1"/>
    <col min="4604" max="4604" width="10.453125" style="15" bestFit="1" customWidth="1"/>
    <col min="4605" max="4817" width="9.08984375" style="15"/>
    <col min="4818" max="4818" width="44.36328125" style="15" customWidth="1"/>
    <col min="4819" max="4842" width="9.08984375" style="15" customWidth="1"/>
    <col min="4843" max="4843" width="8.984375E-2" style="15" customWidth="1"/>
    <col min="4844" max="4853" width="9.08984375" style="15" customWidth="1"/>
    <col min="4854" max="4859" width="11.453125" style="15" customWidth="1"/>
    <col min="4860" max="4860" width="10.453125" style="15" bestFit="1" customWidth="1"/>
    <col min="4861" max="5073" width="9.08984375" style="15"/>
    <col min="5074" max="5074" width="44.36328125" style="15" customWidth="1"/>
    <col min="5075" max="5098" width="9.08984375" style="15" customWidth="1"/>
    <col min="5099" max="5099" width="8.984375E-2" style="15" customWidth="1"/>
    <col min="5100" max="5109" width="9.08984375" style="15" customWidth="1"/>
    <col min="5110" max="5115" width="11.453125" style="15" customWidth="1"/>
    <col min="5116" max="5116" width="10.453125" style="15" bestFit="1" customWidth="1"/>
    <col min="5117" max="5329" width="9.08984375" style="15"/>
    <col min="5330" max="5330" width="44.36328125" style="15" customWidth="1"/>
    <col min="5331" max="5354" width="9.08984375" style="15" customWidth="1"/>
    <col min="5355" max="5355" width="8.984375E-2" style="15" customWidth="1"/>
    <col min="5356" max="5365" width="9.08984375" style="15" customWidth="1"/>
    <col min="5366" max="5371" width="11.453125" style="15" customWidth="1"/>
    <col min="5372" max="5372" width="10.453125" style="15" bestFit="1" customWidth="1"/>
    <col min="5373" max="5585" width="9.08984375" style="15"/>
    <col min="5586" max="5586" width="44.36328125" style="15" customWidth="1"/>
    <col min="5587" max="5610" width="9.08984375" style="15" customWidth="1"/>
    <col min="5611" max="5611" width="8.984375E-2" style="15" customWidth="1"/>
    <col min="5612" max="5621" width="9.08984375" style="15" customWidth="1"/>
    <col min="5622" max="5627" width="11.453125" style="15" customWidth="1"/>
    <col min="5628" max="5628" width="10.453125" style="15" bestFit="1" customWidth="1"/>
    <col min="5629" max="5841" width="9.08984375" style="15"/>
    <col min="5842" max="5842" width="44.36328125" style="15" customWidth="1"/>
    <col min="5843" max="5866" width="9.08984375" style="15" customWidth="1"/>
    <col min="5867" max="5867" width="8.984375E-2" style="15" customWidth="1"/>
    <col min="5868" max="5877" width="9.08984375" style="15" customWidth="1"/>
    <col min="5878" max="5883" width="11.453125" style="15" customWidth="1"/>
    <col min="5884" max="5884" width="10.453125" style="15" bestFit="1" customWidth="1"/>
    <col min="5885" max="6097" width="9.08984375" style="15"/>
    <col min="6098" max="6098" width="44.36328125" style="15" customWidth="1"/>
    <col min="6099" max="6122" width="9.08984375" style="15" customWidth="1"/>
    <col min="6123" max="6123" width="8.984375E-2" style="15" customWidth="1"/>
    <col min="6124" max="6133" width="9.08984375" style="15" customWidth="1"/>
    <col min="6134" max="6139" width="11.453125" style="15" customWidth="1"/>
    <col min="6140" max="6140" width="10.453125" style="15" bestFit="1" customWidth="1"/>
    <col min="6141" max="6353" width="9.08984375" style="15"/>
    <col min="6354" max="6354" width="44.36328125" style="15" customWidth="1"/>
    <col min="6355" max="6378" width="9.08984375" style="15" customWidth="1"/>
    <col min="6379" max="6379" width="8.984375E-2" style="15" customWidth="1"/>
    <col min="6380" max="6389" width="9.08984375" style="15" customWidth="1"/>
    <col min="6390" max="6395" width="11.453125" style="15" customWidth="1"/>
    <col min="6396" max="6396" width="10.453125" style="15" bestFit="1" customWidth="1"/>
    <col min="6397" max="6609" width="9.08984375" style="15"/>
    <col min="6610" max="6610" width="44.36328125" style="15" customWidth="1"/>
    <col min="6611" max="6634" width="9.08984375" style="15" customWidth="1"/>
    <col min="6635" max="6635" width="8.984375E-2" style="15" customWidth="1"/>
    <col min="6636" max="6645" width="9.08984375" style="15" customWidth="1"/>
    <col min="6646" max="6651" width="11.453125" style="15" customWidth="1"/>
    <col min="6652" max="6652" width="10.453125" style="15" bestFit="1" customWidth="1"/>
    <col min="6653" max="6865" width="9.08984375" style="15"/>
    <col min="6866" max="6866" width="44.36328125" style="15" customWidth="1"/>
    <col min="6867" max="6890" width="9.08984375" style="15" customWidth="1"/>
    <col min="6891" max="6891" width="8.984375E-2" style="15" customWidth="1"/>
    <col min="6892" max="6901" width="9.08984375" style="15" customWidth="1"/>
    <col min="6902" max="6907" width="11.453125" style="15" customWidth="1"/>
    <col min="6908" max="6908" width="10.453125" style="15" bestFit="1" customWidth="1"/>
    <col min="6909" max="7121" width="9.08984375" style="15"/>
    <col min="7122" max="7122" width="44.36328125" style="15" customWidth="1"/>
    <col min="7123" max="7146" width="9.08984375" style="15" customWidth="1"/>
    <col min="7147" max="7147" width="8.984375E-2" style="15" customWidth="1"/>
    <col min="7148" max="7157" width="9.08984375" style="15" customWidth="1"/>
    <col min="7158" max="7163" width="11.453125" style="15" customWidth="1"/>
    <col min="7164" max="7164" width="10.453125" style="15" bestFit="1" customWidth="1"/>
    <col min="7165" max="7377" width="9.08984375" style="15"/>
    <col min="7378" max="7378" width="44.36328125" style="15" customWidth="1"/>
    <col min="7379" max="7402" width="9.08984375" style="15" customWidth="1"/>
    <col min="7403" max="7403" width="8.984375E-2" style="15" customWidth="1"/>
    <col min="7404" max="7413" width="9.08984375" style="15" customWidth="1"/>
    <col min="7414" max="7419" width="11.453125" style="15" customWidth="1"/>
    <col min="7420" max="7420" width="10.453125" style="15" bestFit="1" customWidth="1"/>
    <col min="7421" max="7633" width="9.08984375" style="15"/>
    <col min="7634" max="7634" width="44.36328125" style="15" customWidth="1"/>
    <col min="7635" max="7658" width="9.08984375" style="15" customWidth="1"/>
    <col min="7659" max="7659" width="8.984375E-2" style="15" customWidth="1"/>
    <col min="7660" max="7669" width="9.08984375" style="15" customWidth="1"/>
    <col min="7670" max="7675" width="11.453125" style="15" customWidth="1"/>
    <col min="7676" max="7676" width="10.453125" style="15" bestFit="1" customWidth="1"/>
    <col min="7677" max="7889" width="9.08984375" style="15"/>
    <col min="7890" max="7890" width="44.36328125" style="15" customWidth="1"/>
    <col min="7891" max="7914" width="9.08984375" style="15" customWidth="1"/>
    <col min="7915" max="7915" width="8.984375E-2" style="15" customWidth="1"/>
    <col min="7916" max="7925" width="9.08984375" style="15" customWidth="1"/>
    <col min="7926" max="7931" width="11.453125" style="15" customWidth="1"/>
    <col min="7932" max="7932" width="10.453125" style="15" bestFit="1" customWidth="1"/>
    <col min="7933" max="8145" width="9.08984375" style="15"/>
    <col min="8146" max="8146" width="44.36328125" style="15" customWidth="1"/>
    <col min="8147" max="8170" width="9.08984375" style="15" customWidth="1"/>
    <col min="8171" max="8171" width="8.984375E-2" style="15" customWidth="1"/>
    <col min="8172" max="8181" width="9.08984375" style="15" customWidth="1"/>
    <col min="8182" max="8187" width="11.453125" style="15" customWidth="1"/>
    <col min="8188" max="8188" width="10.453125" style="15" bestFit="1" customWidth="1"/>
    <col min="8189" max="8401" width="9.08984375" style="15"/>
    <col min="8402" max="8402" width="44.36328125" style="15" customWidth="1"/>
    <col min="8403" max="8426" width="9.08984375" style="15" customWidth="1"/>
    <col min="8427" max="8427" width="8.984375E-2" style="15" customWidth="1"/>
    <col min="8428" max="8437" width="9.08984375" style="15" customWidth="1"/>
    <col min="8438" max="8443" width="11.453125" style="15" customWidth="1"/>
    <col min="8444" max="8444" width="10.453125" style="15" bestFit="1" customWidth="1"/>
    <col min="8445" max="8657" width="9.08984375" style="15"/>
    <col min="8658" max="8658" width="44.36328125" style="15" customWidth="1"/>
    <col min="8659" max="8682" width="9.08984375" style="15" customWidth="1"/>
    <col min="8683" max="8683" width="8.984375E-2" style="15" customWidth="1"/>
    <col min="8684" max="8693" width="9.08984375" style="15" customWidth="1"/>
    <col min="8694" max="8699" width="11.453125" style="15" customWidth="1"/>
    <col min="8700" max="8700" width="10.453125" style="15" bestFit="1" customWidth="1"/>
    <col min="8701" max="8913" width="9.08984375" style="15"/>
    <col min="8914" max="8914" width="44.36328125" style="15" customWidth="1"/>
    <col min="8915" max="8938" width="9.08984375" style="15" customWidth="1"/>
    <col min="8939" max="8939" width="8.984375E-2" style="15" customWidth="1"/>
    <col min="8940" max="8949" width="9.08984375" style="15" customWidth="1"/>
    <col min="8950" max="8955" width="11.453125" style="15" customWidth="1"/>
    <col min="8956" max="8956" width="10.453125" style="15" bestFit="1" customWidth="1"/>
    <col min="8957" max="9169" width="9.08984375" style="15"/>
    <col min="9170" max="9170" width="44.36328125" style="15" customWidth="1"/>
    <col min="9171" max="9194" width="9.08984375" style="15" customWidth="1"/>
    <col min="9195" max="9195" width="8.984375E-2" style="15" customWidth="1"/>
    <col min="9196" max="9205" width="9.08984375" style="15" customWidth="1"/>
    <col min="9206" max="9211" width="11.453125" style="15" customWidth="1"/>
    <col min="9212" max="9212" width="10.453125" style="15" bestFit="1" customWidth="1"/>
    <col min="9213" max="9425" width="9.08984375" style="15"/>
    <col min="9426" max="9426" width="44.36328125" style="15" customWidth="1"/>
    <col min="9427" max="9450" width="9.08984375" style="15" customWidth="1"/>
    <col min="9451" max="9451" width="8.984375E-2" style="15" customWidth="1"/>
    <col min="9452" max="9461" width="9.08984375" style="15" customWidth="1"/>
    <col min="9462" max="9467" width="11.453125" style="15" customWidth="1"/>
    <col min="9468" max="9468" width="10.453125" style="15" bestFit="1" customWidth="1"/>
    <col min="9469" max="9681" width="9.08984375" style="15"/>
    <col min="9682" max="9682" width="44.36328125" style="15" customWidth="1"/>
    <col min="9683" max="9706" width="9.08984375" style="15" customWidth="1"/>
    <col min="9707" max="9707" width="8.984375E-2" style="15" customWidth="1"/>
    <col min="9708" max="9717" width="9.08984375" style="15" customWidth="1"/>
    <col min="9718" max="9723" width="11.453125" style="15" customWidth="1"/>
    <col min="9724" max="9724" width="10.453125" style="15" bestFit="1" customWidth="1"/>
    <col min="9725" max="9937" width="9.08984375" style="15"/>
    <col min="9938" max="9938" width="44.36328125" style="15" customWidth="1"/>
    <col min="9939" max="9962" width="9.08984375" style="15" customWidth="1"/>
    <col min="9963" max="9963" width="8.984375E-2" style="15" customWidth="1"/>
    <col min="9964" max="9973" width="9.08984375" style="15" customWidth="1"/>
    <col min="9974" max="9979" width="11.453125" style="15" customWidth="1"/>
    <col min="9980" max="9980" width="10.453125" style="15" bestFit="1" customWidth="1"/>
    <col min="9981" max="10193" width="9.08984375" style="15"/>
    <col min="10194" max="10194" width="44.36328125" style="15" customWidth="1"/>
    <col min="10195" max="10218" width="9.08984375" style="15" customWidth="1"/>
    <col min="10219" max="10219" width="8.984375E-2" style="15" customWidth="1"/>
    <col min="10220" max="10229" width="9.08984375" style="15" customWidth="1"/>
    <col min="10230" max="10235" width="11.453125" style="15" customWidth="1"/>
    <col min="10236" max="10236" width="10.453125" style="15" bestFit="1" customWidth="1"/>
    <col min="10237" max="10449" width="9.08984375" style="15"/>
    <col min="10450" max="10450" width="44.36328125" style="15" customWidth="1"/>
    <col min="10451" max="10474" width="9.08984375" style="15" customWidth="1"/>
    <col min="10475" max="10475" width="8.984375E-2" style="15" customWidth="1"/>
    <col min="10476" max="10485" width="9.08984375" style="15" customWidth="1"/>
    <col min="10486" max="10491" width="11.453125" style="15" customWidth="1"/>
    <col min="10492" max="10492" width="10.453125" style="15" bestFit="1" customWidth="1"/>
    <col min="10493" max="10705" width="9.08984375" style="15"/>
    <col min="10706" max="10706" width="44.36328125" style="15" customWidth="1"/>
    <col min="10707" max="10730" width="9.08984375" style="15" customWidth="1"/>
    <col min="10731" max="10731" width="8.984375E-2" style="15" customWidth="1"/>
    <col min="10732" max="10741" width="9.08984375" style="15" customWidth="1"/>
    <col min="10742" max="10747" width="11.453125" style="15" customWidth="1"/>
    <col min="10748" max="10748" width="10.453125" style="15" bestFit="1" customWidth="1"/>
    <col min="10749" max="10961" width="9.08984375" style="15"/>
    <col min="10962" max="10962" width="44.36328125" style="15" customWidth="1"/>
    <col min="10963" max="10986" width="9.08984375" style="15" customWidth="1"/>
    <col min="10987" max="10987" width="8.984375E-2" style="15" customWidth="1"/>
    <col min="10988" max="10997" width="9.08984375" style="15" customWidth="1"/>
    <col min="10998" max="11003" width="11.453125" style="15" customWidth="1"/>
    <col min="11004" max="11004" width="10.453125" style="15" bestFit="1" customWidth="1"/>
    <col min="11005" max="11217" width="9.08984375" style="15"/>
    <col min="11218" max="11218" width="44.36328125" style="15" customWidth="1"/>
    <col min="11219" max="11242" width="9.08984375" style="15" customWidth="1"/>
    <col min="11243" max="11243" width="8.984375E-2" style="15" customWidth="1"/>
    <col min="11244" max="11253" width="9.08984375" style="15" customWidth="1"/>
    <col min="11254" max="11259" width="11.453125" style="15" customWidth="1"/>
    <col min="11260" max="11260" width="10.453125" style="15" bestFit="1" customWidth="1"/>
    <col min="11261" max="11473" width="9.08984375" style="15"/>
    <col min="11474" max="11474" width="44.36328125" style="15" customWidth="1"/>
    <col min="11475" max="11498" width="9.08984375" style="15" customWidth="1"/>
    <col min="11499" max="11499" width="8.984375E-2" style="15" customWidth="1"/>
    <col min="11500" max="11509" width="9.08984375" style="15" customWidth="1"/>
    <col min="11510" max="11515" width="11.453125" style="15" customWidth="1"/>
    <col min="11516" max="11516" width="10.453125" style="15" bestFit="1" customWidth="1"/>
    <col min="11517" max="11729" width="9.08984375" style="15"/>
    <col min="11730" max="11730" width="44.36328125" style="15" customWidth="1"/>
    <col min="11731" max="11754" width="9.08984375" style="15" customWidth="1"/>
    <col min="11755" max="11755" width="8.984375E-2" style="15" customWidth="1"/>
    <col min="11756" max="11765" width="9.08984375" style="15" customWidth="1"/>
    <col min="11766" max="11771" width="11.453125" style="15" customWidth="1"/>
    <col min="11772" max="11772" width="10.453125" style="15" bestFit="1" customWidth="1"/>
    <col min="11773" max="11985" width="9.08984375" style="15"/>
    <col min="11986" max="11986" width="44.36328125" style="15" customWidth="1"/>
    <col min="11987" max="12010" width="9.08984375" style="15" customWidth="1"/>
    <col min="12011" max="12011" width="8.984375E-2" style="15" customWidth="1"/>
    <col min="12012" max="12021" width="9.08984375" style="15" customWidth="1"/>
    <col min="12022" max="12027" width="11.453125" style="15" customWidth="1"/>
    <col min="12028" max="12028" width="10.453125" style="15" bestFit="1" customWidth="1"/>
    <col min="12029" max="12241" width="9.08984375" style="15"/>
    <col min="12242" max="12242" width="44.36328125" style="15" customWidth="1"/>
    <col min="12243" max="12266" width="9.08984375" style="15" customWidth="1"/>
    <col min="12267" max="12267" width="8.984375E-2" style="15" customWidth="1"/>
    <col min="12268" max="12277" width="9.08984375" style="15" customWidth="1"/>
    <col min="12278" max="12283" width="11.453125" style="15" customWidth="1"/>
    <col min="12284" max="12284" width="10.453125" style="15" bestFit="1" customWidth="1"/>
    <col min="12285" max="12497" width="9.08984375" style="15"/>
    <col min="12498" max="12498" width="44.36328125" style="15" customWidth="1"/>
    <col min="12499" max="12522" width="9.08984375" style="15" customWidth="1"/>
    <col min="12523" max="12523" width="8.984375E-2" style="15" customWidth="1"/>
    <col min="12524" max="12533" width="9.08984375" style="15" customWidth="1"/>
    <col min="12534" max="12539" width="11.453125" style="15" customWidth="1"/>
    <col min="12540" max="12540" width="10.453125" style="15" bestFit="1" customWidth="1"/>
    <col min="12541" max="12753" width="9.08984375" style="15"/>
    <col min="12754" max="12754" width="44.36328125" style="15" customWidth="1"/>
    <col min="12755" max="12778" width="9.08984375" style="15" customWidth="1"/>
    <col min="12779" max="12779" width="8.984375E-2" style="15" customWidth="1"/>
    <col min="12780" max="12789" width="9.08984375" style="15" customWidth="1"/>
    <col min="12790" max="12795" width="11.453125" style="15" customWidth="1"/>
    <col min="12796" max="12796" width="10.453125" style="15" bestFit="1" customWidth="1"/>
    <col min="12797" max="13009" width="9.08984375" style="15"/>
    <col min="13010" max="13010" width="44.36328125" style="15" customWidth="1"/>
    <col min="13011" max="13034" width="9.08984375" style="15" customWidth="1"/>
    <col min="13035" max="13035" width="8.984375E-2" style="15" customWidth="1"/>
    <col min="13036" max="13045" width="9.08984375" style="15" customWidth="1"/>
    <col min="13046" max="13051" width="11.453125" style="15" customWidth="1"/>
    <col min="13052" max="13052" width="10.453125" style="15" bestFit="1" customWidth="1"/>
    <col min="13053" max="13265" width="9.08984375" style="15"/>
    <col min="13266" max="13266" width="44.36328125" style="15" customWidth="1"/>
    <col min="13267" max="13290" width="9.08984375" style="15" customWidth="1"/>
    <col min="13291" max="13291" width="8.984375E-2" style="15" customWidth="1"/>
    <col min="13292" max="13301" width="9.08984375" style="15" customWidth="1"/>
    <col min="13302" max="13307" width="11.453125" style="15" customWidth="1"/>
    <col min="13308" max="13308" width="10.453125" style="15" bestFit="1" customWidth="1"/>
    <col min="13309" max="13521" width="9.08984375" style="15"/>
    <col min="13522" max="13522" width="44.36328125" style="15" customWidth="1"/>
    <col min="13523" max="13546" width="9.08984375" style="15" customWidth="1"/>
    <col min="13547" max="13547" width="8.984375E-2" style="15" customWidth="1"/>
    <col min="13548" max="13557" width="9.08984375" style="15" customWidth="1"/>
    <col min="13558" max="13563" width="11.453125" style="15" customWidth="1"/>
    <col min="13564" max="13564" width="10.453125" style="15" bestFit="1" customWidth="1"/>
    <col min="13565" max="13777" width="9.08984375" style="15"/>
    <col min="13778" max="13778" width="44.36328125" style="15" customWidth="1"/>
    <col min="13779" max="13802" width="9.08984375" style="15" customWidth="1"/>
    <col min="13803" max="13803" width="8.984375E-2" style="15" customWidth="1"/>
    <col min="13804" max="13813" width="9.08984375" style="15" customWidth="1"/>
    <col min="13814" max="13819" width="11.453125" style="15" customWidth="1"/>
    <col min="13820" max="13820" width="10.453125" style="15" bestFit="1" customWidth="1"/>
    <col min="13821" max="14033" width="9.08984375" style="15"/>
    <col min="14034" max="14034" width="44.36328125" style="15" customWidth="1"/>
    <col min="14035" max="14058" width="9.08984375" style="15" customWidth="1"/>
    <col min="14059" max="14059" width="8.984375E-2" style="15" customWidth="1"/>
    <col min="14060" max="14069" width="9.08984375" style="15" customWidth="1"/>
    <col min="14070" max="14075" width="11.453125" style="15" customWidth="1"/>
    <col min="14076" max="14076" width="10.453125" style="15" bestFit="1" customWidth="1"/>
    <col min="14077" max="14289" width="9.08984375" style="15"/>
    <col min="14290" max="14290" width="44.36328125" style="15" customWidth="1"/>
    <col min="14291" max="14314" width="9.08984375" style="15" customWidth="1"/>
    <col min="14315" max="14315" width="8.984375E-2" style="15" customWidth="1"/>
    <col min="14316" max="14325" width="9.08984375" style="15" customWidth="1"/>
    <col min="14326" max="14331" width="11.453125" style="15" customWidth="1"/>
    <col min="14332" max="14332" width="10.453125" style="15" bestFit="1" customWidth="1"/>
    <col min="14333" max="14545" width="9.08984375" style="15"/>
    <col min="14546" max="14546" width="44.36328125" style="15" customWidth="1"/>
    <col min="14547" max="14570" width="9.08984375" style="15" customWidth="1"/>
    <col min="14571" max="14571" width="8.984375E-2" style="15" customWidth="1"/>
    <col min="14572" max="14581" width="9.08984375" style="15" customWidth="1"/>
    <col min="14582" max="14587" width="11.453125" style="15" customWidth="1"/>
    <col min="14588" max="14588" width="10.453125" style="15" bestFit="1" customWidth="1"/>
    <col min="14589" max="14801" width="9.08984375" style="15"/>
    <col min="14802" max="14802" width="44.36328125" style="15" customWidth="1"/>
    <col min="14803" max="14826" width="9.08984375" style="15" customWidth="1"/>
    <col min="14827" max="14827" width="8.984375E-2" style="15" customWidth="1"/>
    <col min="14828" max="14837" width="9.08984375" style="15" customWidth="1"/>
    <col min="14838" max="14843" width="11.453125" style="15" customWidth="1"/>
    <col min="14844" max="14844" width="10.453125" style="15" bestFit="1" customWidth="1"/>
    <col min="14845" max="15057" width="9.08984375" style="15"/>
    <col min="15058" max="15058" width="44.36328125" style="15" customWidth="1"/>
    <col min="15059" max="15082" width="9.08984375" style="15" customWidth="1"/>
    <col min="15083" max="15083" width="8.984375E-2" style="15" customWidth="1"/>
    <col min="15084" max="15093" width="9.08984375" style="15" customWidth="1"/>
    <col min="15094" max="15099" width="11.453125" style="15" customWidth="1"/>
    <col min="15100" max="15100" width="10.453125" style="15" bestFit="1" customWidth="1"/>
    <col min="15101" max="15313" width="9.08984375" style="15"/>
    <col min="15314" max="15314" width="44.36328125" style="15" customWidth="1"/>
    <col min="15315" max="15338" width="9.08984375" style="15" customWidth="1"/>
    <col min="15339" max="15339" width="8.984375E-2" style="15" customWidth="1"/>
    <col min="15340" max="15349" width="9.08984375" style="15" customWidth="1"/>
    <col min="15350" max="15355" width="11.453125" style="15" customWidth="1"/>
    <col min="15356" max="15356" width="10.453125" style="15" bestFit="1" customWidth="1"/>
    <col min="15357" max="15569" width="9.08984375" style="15"/>
    <col min="15570" max="15570" width="44.36328125" style="15" customWidth="1"/>
    <col min="15571" max="15594" width="9.08984375" style="15" customWidth="1"/>
    <col min="15595" max="15595" width="8.984375E-2" style="15" customWidth="1"/>
    <col min="15596" max="15605" width="9.08984375" style="15" customWidth="1"/>
    <col min="15606" max="15611" width="11.453125" style="15" customWidth="1"/>
    <col min="15612" max="15612" width="10.453125" style="15" bestFit="1" customWidth="1"/>
    <col min="15613" max="15825" width="9.08984375" style="15"/>
    <col min="15826" max="15826" width="44.36328125" style="15" customWidth="1"/>
    <col min="15827" max="15850" width="9.08984375" style="15" customWidth="1"/>
    <col min="15851" max="15851" width="8.984375E-2" style="15" customWidth="1"/>
    <col min="15852" max="15861" width="9.08984375" style="15" customWidth="1"/>
    <col min="15862" max="15867" width="11.453125" style="15" customWidth="1"/>
    <col min="15868" max="15868" width="10.453125" style="15" bestFit="1" customWidth="1"/>
    <col min="15869" max="16081" width="9.08984375" style="15"/>
    <col min="16082" max="16082" width="44.36328125" style="15" customWidth="1"/>
    <col min="16083" max="16106" width="9.08984375" style="15" customWidth="1"/>
    <col min="16107" max="16107" width="8.984375E-2" style="15" customWidth="1"/>
    <col min="16108" max="16117" width="9.08984375" style="15" customWidth="1"/>
    <col min="16118" max="16123" width="11.453125" style="15" customWidth="1"/>
    <col min="16124" max="16124" width="10.453125" style="15" bestFit="1" customWidth="1"/>
    <col min="16125" max="16384" width="9.08984375" style="15"/>
  </cols>
  <sheetData>
    <row r="1" spans="1:11" s="28" customFormat="1" ht="18.75" customHeight="1" x14ac:dyDescent="0.35">
      <c r="A1" s="144" t="s">
        <v>102</v>
      </c>
      <c r="B1" s="144"/>
      <c r="C1" s="124" t="s">
        <v>103</v>
      </c>
      <c r="D1" s="145"/>
      <c r="E1" s="145"/>
      <c r="F1" s="145"/>
      <c r="G1" s="145"/>
      <c r="H1" s="145"/>
      <c r="I1" s="60"/>
      <c r="J1" s="60"/>
      <c r="K1" s="60"/>
    </row>
    <row r="2" spans="1:11" s="23" customFormat="1" ht="14.5" x14ac:dyDescent="0.35">
      <c r="A2" s="149"/>
      <c r="B2" s="107"/>
      <c r="C2" s="112" t="s">
        <v>117</v>
      </c>
      <c r="D2" s="126"/>
      <c r="E2" s="126"/>
      <c r="F2" s="126"/>
      <c r="G2" s="126"/>
      <c r="H2" s="126"/>
      <c r="I2" s="60"/>
      <c r="J2" s="60"/>
      <c r="K2" s="60"/>
    </row>
    <row r="3" spans="1:11" s="23" customFormat="1" ht="14.5" x14ac:dyDescent="0.35">
      <c r="A3" s="146" t="s">
        <v>104</v>
      </c>
      <c r="B3" s="147"/>
      <c r="C3" s="59">
        <v>1</v>
      </c>
      <c r="D3" s="59">
        <v>2</v>
      </c>
      <c r="E3" s="59">
        <v>3</v>
      </c>
      <c r="F3" s="112">
        <v>4</v>
      </c>
      <c r="G3" s="145"/>
      <c r="H3" s="145"/>
    </row>
    <row r="4" spans="1:11" s="23" customFormat="1" ht="14.5" x14ac:dyDescent="0.35">
      <c r="A4" s="147"/>
      <c r="B4" s="147"/>
      <c r="C4" s="61" t="s">
        <v>105</v>
      </c>
      <c r="D4" s="61" t="s">
        <v>106</v>
      </c>
      <c r="E4" s="61" t="s">
        <v>107</v>
      </c>
      <c r="F4" s="148" t="s">
        <v>108</v>
      </c>
      <c r="G4" s="145"/>
      <c r="H4" s="145"/>
    </row>
    <row r="5" spans="1:11" s="23" customFormat="1" x14ac:dyDescent="0.3">
      <c r="A5" s="147"/>
      <c r="B5" s="147"/>
      <c r="D5" s="59">
        <v>2.1</v>
      </c>
      <c r="E5" s="59">
        <v>3.2</v>
      </c>
      <c r="F5" s="61">
        <v>4.2</v>
      </c>
      <c r="G5" s="61">
        <v>4.4000000000000004</v>
      </c>
    </row>
    <row r="6" spans="1:11" s="23" customFormat="1" ht="56" x14ac:dyDescent="0.3">
      <c r="A6" s="108"/>
      <c r="B6" s="108"/>
      <c r="D6" s="61" t="s">
        <v>109</v>
      </c>
      <c r="E6" s="61" t="s">
        <v>110</v>
      </c>
      <c r="F6" s="61" t="s">
        <v>111</v>
      </c>
      <c r="G6" s="61" t="s">
        <v>66</v>
      </c>
      <c r="H6" s="50" t="s">
        <v>112</v>
      </c>
    </row>
    <row r="7" spans="1:11" s="23" customFormat="1" ht="14.25" customHeight="1" x14ac:dyDescent="0.35">
      <c r="A7" s="112" t="s">
        <v>82</v>
      </c>
      <c r="B7" s="143"/>
      <c r="C7" s="51"/>
      <c r="D7" s="51"/>
      <c r="E7" s="51"/>
      <c r="F7" s="51"/>
      <c r="G7" s="51"/>
      <c r="H7" s="52"/>
    </row>
    <row r="8" spans="1:11" s="23" customFormat="1" x14ac:dyDescent="0.3">
      <c r="A8" s="15">
        <v>2015</v>
      </c>
      <c r="B8" s="24" t="s">
        <v>72</v>
      </c>
      <c r="C8" s="67">
        <v>92897</v>
      </c>
      <c r="D8" s="67">
        <f>H8-C8</f>
        <v>379496</v>
      </c>
      <c r="E8" s="4">
        <v>0</v>
      </c>
      <c r="F8" s="67">
        <v>0</v>
      </c>
      <c r="G8" s="67">
        <v>0</v>
      </c>
      <c r="H8" s="67">
        <v>472393</v>
      </c>
    </row>
    <row r="9" spans="1:11" s="23" customFormat="1" x14ac:dyDescent="0.3">
      <c r="A9" s="15"/>
      <c r="B9" s="24" t="s">
        <v>71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11" s="23" customFormat="1" x14ac:dyDescent="0.3">
      <c r="A10" s="15">
        <v>2016</v>
      </c>
      <c r="B10" s="24" t="s">
        <v>72</v>
      </c>
      <c r="C10" s="67">
        <v>92674</v>
      </c>
      <c r="D10" s="67">
        <f>H10-C10</f>
        <v>495658</v>
      </c>
      <c r="E10" s="4"/>
      <c r="F10" s="67"/>
      <c r="G10" s="67"/>
      <c r="H10" s="67">
        <v>588332</v>
      </c>
    </row>
    <row r="11" spans="1:11" s="23" customFormat="1" x14ac:dyDescent="0.3">
      <c r="A11" s="15"/>
      <c r="B11" s="24" t="s">
        <v>71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11" s="23" customFormat="1" x14ac:dyDescent="0.3">
      <c r="A12" s="15">
        <v>2017</v>
      </c>
      <c r="B12" s="24" t="s">
        <v>72</v>
      </c>
      <c r="C12" s="81">
        <v>131697</v>
      </c>
      <c r="D12" s="81">
        <v>480846</v>
      </c>
      <c r="E12" s="4">
        <v>0</v>
      </c>
      <c r="F12" s="81">
        <v>12402</v>
      </c>
      <c r="G12" s="81">
        <v>0</v>
      </c>
      <c r="H12" s="4">
        <v>624945</v>
      </c>
    </row>
    <row r="13" spans="1:11" s="23" customFormat="1" x14ac:dyDescent="0.3">
      <c r="A13" s="15"/>
      <c r="B13" s="24" t="s">
        <v>71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11" s="23" customFormat="1" x14ac:dyDescent="0.3">
      <c r="A14" s="15"/>
      <c r="B14" s="24" t="s">
        <v>80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11" s="23" customFormat="1" x14ac:dyDescent="0.3">
      <c r="A15" s="15">
        <v>2018</v>
      </c>
      <c r="B15" s="24" t="s">
        <v>72</v>
      </c>
      <c r="C15" s="81">
        <v>128286</v>
      </c>
      <c r="D15" s="81">
        <v>451274</v>
      </c>
      <c r="E15" s="4">
        <v>0</v>
      </c>
      <c r="F15" s="81">
        <v>11803</v>
      </c>
      <c r="G15" s="4">
        <v>0</v>
      </c>
      <c r="H15" s="4">
        <v>591363</v>
      </c>
    </row>
    <row r="16" spans="1:11" s="23" customFormat="1" x14ac:dyDescent="0.3">
      <c r="A16" s="15"/>
      <c r="B16" s="24" t="s">
        <v>71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s="23" customFormat="1" x14ac:dyDescent="0.3">
      <c r="A17" s="15">
        <v>2019</v>
      </c>
      <c r="B17" s="24" t="s">
        <v>72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 s="23" customFormat="1" x14ac:dyDescent="0.3">
      <c r="A18" s="15"/>
      <c r="B18" s="24" t="s">
        <v>71</v>
      </c>
      <c r="C18" s="4">
        <v>114249</v>
      </c>
      <c r="D18" s="4">
        <v>466964</v>
      </c>
      <c r="E18" s="4">
        <v>0</v>
      </c>
      <c r="F18" s="4">
        <f>H18-C18-D18</f>
        <v>10403</v>
      </c>
      <c r="G18" s="4">
        <v>0</v>
      </c>
      <c r="H18" s="4">
        <v>591616</v>
      </c>
    </row>
    <row r="19" spans="1:8" x14ac:dyDescent="0.3">
      <c r="A19" s="15">
        <v>2020</v>
      </c>
      <c r="B19" s="24" t="s">
        <v>72</v>
      </c>
      <c r="C19" s="4">
        <v>84784</v>
      </c>
      <c r="D19" s="4">
        <v>331194</v>
      </c>
      <c r="E19" s="4">
        <v>0</v>
      </c>
      <c r="F19" s="4">
        <v>11394</v>
      </c>
      <c r="G19" s="4">
        <f>H19-C19-D19-E19-F19</f>
        <v>1</v>
      </c>
      <c r="H19" s="4">
        <v>427373</v>
      </c>
    </row>
    <row r="20" spans="1:8" x14ac:dyDescent="0.3">
      <c r="B20" s="24" t="s">
        <v>71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5">
        <v>0</v>
      </c>
    </row>
    <row r="21" spans="1:8" x14ac:dyDescent="0.3">
      <c r="C21" s="4"/>
      <c r="D21" s="4"/>
      <c r="E21" s="4"/>
      <c r="F21" s="4"/>
      <c r="G21" s="4" t="s">
        <v>73</v>
      </c>
      <c r="H21" s="4"/>
    </row>
    <row r="22" spans="1:8" x14ac:dyDescent="0.3">
      <c r="C22" s="4"/>
      <c r="D22" s="4"/>
      <c r="E22" s="4"/>
      <c r="F22" s="4"/>
      <c r="G22" s="4"/>
      <c r="H22" s="4"/>
    </row>
    <row r="23" spans="1:8" x14ac:dyDescent="0.3">
      <c r="C23" s="4"/>
      <c r="D23" s="4"/>
      <c r="E23" s="4"/>
      <c r="F23" s="4"/>
      <c r="G23" s="4"/>
      <c r="H23" s="4"/>
    </row>
    <row r="24" spans="1:8" x14ac:dyDescent="0.3">
      <c r="C24" s="4"/>
      <c r="D24" s="4"/>
      <c r="E24" s="4"/>
      <c r="F24" s="4"/>
      <c r="G24" s="4"/>
      <c r="H24" s="4"/>
    </row>
    <row r="25" spans="1:8" x14ac:dyDescent="0.3">
      <c r="C25" s="4"/>
      <c r="D25" s="4"/>
      <c r="E25" s="4"/>
      <c r="F25" s="4"/>
      <c r="G25" s="4"/>
      <c r="H25" s="4"/>
    </row>
    <row r="26" spans="1:8" ht="14.5" x14ac:dyDescent="0.35">
      <c r="A26" s="54" t="s">
        <v>113</v>
      </c>
      <c r="B26" s="106" t="s">
        <v>116</v>
      </c>
      <c r="C26" s="107"/>
      <c r="D26" s="107"/>
      <c r="E26" s="4"/>
      <c r="F26" s="4"/>
      <c r="G26" s="4"/>
      <c r="H26" s="15" t="s">
        <v>73</v>
      </c>
    </row>
    <row r="27" spans="1:8" ht="14.4" customHeight="1" x14ac:dyDescent="0.35">
      <c r="B27" s="103" t="s">
        <v>122</v>
      </c>
      <c r="C27" s="104"/>
      <c r="D27" s="104"/>
      <c r="E27" s="104"/>
      <c r="F27" s="104"/>
      <c r="G27" s="105"/>
    </row>
    <row r="28" spans="1:8" x14ac:dyDescent="0.3">
      <c r="A28" s="74" t="s">
        <v>73</v>
      </c>
      <c r="B28" s="78" t="s">
        <v>119</v>
      </c>
      <c r="C28" s="63"/>
      <c r="D28" s="63"/>
      <c r="E28" s="63"/>
      <c r="F28" s="63"/>
      <c r="G28" s="63"/>
    </row>
    <row r="29" spans="1:8" x14ac:dyDescent="0.3">
      <c r="A29" s="53"/>
      <c r="B29" s="78" t="s">
        <v>128</v>
      </c>
      <c r="C29" s="63"/>
      <c r="D29" s="63"/>
      <c r="E29" s="63"/>
      <c r="F29" s="63"/>
      <c r="G29" s="63"/>
    </row>
    <row r="30" spans="1:8" x14ac:dyDescent="0.3">
      <c r="A30" s="85"/>
      <c r="B30" s="86" t="s">
        <v>131</v>
      </c>
      <c r="C30" s="4"/>
      <c r="D30" s="4"/>
      <c r="E30" s="4"/>
      <c r="F30" s="4"/>
      <c r="G30" s="4"/>
    </row>
  </sheetData>
  <mergeCells count="11">
    <mergeCell ref="B27:G27"/>
    <mergeCell ref="B26:D26"/>
    <mergeCell ref="A1:B1"/>
    <mergeCell ref="C1:H1"/>
    <mergeCell ref="C2:H2"/>
    <mergeCell ref="A3:B5"/>
    <mergeCell ref="F3:H3"/>
    <mergeCell ref="F4:H4"/>
    <mergeCell ref="A6:B6"/>
    <mergeCell ref="A7:B7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1_BOT</vt:lpstr>
      <vt:lpstr>2_M</vt:lpstr>
      <vt:lpstr>8_BOT_PC</vt:lpstr>
      <vt:lpstr>9_Trade_Reg</vt:lpstr>
      <vt:lpstr>10_Mode_Trspt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Wells</dc:creator>
  <cp:lastModifiedBy>Nilima Lal</cp:lastModifiedBy>
  <cp:lastPrinted>2015-07-20T22:53:38Z</cp:lastPrinted>
  <dcterms:created xsi:type="dcterms:W3CDTF">2015-06-22T00:52:34Z</dcterms:created>
  <dcterms:modified xsi:type="dcterms:W3CDTF">2022-06-21T01:58:41Z</dcterms:modified>
</cp:coreProperties>
</file>