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13_ncr:1_{9957C4F0-3F51-463E-8D1D-A863B9E244E1}" xr6:coauthVersionLast="47" xr6:coauthVersionMax="47" xr10:uidLastSave="{00000000-0000-0000-0000-000000000000}"/>
  <bookViews>
    <workbookView xWindow="-110" yWindow="-110" windowWidth="19420" windowHeight="10420" tabRatio="833" activeTab="10" xr2:uid="{00000000-000D-0000-FFFF-FFFF00000000}"/>
  </bookViews>
  <sheets>
    <sheet name="1_BOT" sheetId="37" r:id="rId1"/>
    <sheet name="2_M" sheetId="53" r:id="rId2"/>
    <sheet name="3_DX" sheetId="85" r:id="rId3"/>
    <sheet name="4_ReX" sheetId="118" r:id="rId4"/>
    <sheet name="5_TX" sheetId="117" r:id="rId5"/>
    <sheet name="6_PrinX" sheetId="36" r:id="rId6"/>
    <sheet name="7_PrinM" sheetId="112" r:id="rId7"/>
    <sheet name="8_BOT_PC" sheetId="113" r:id="rId8"/>
    <sheet name="9_Trade_Reg" sheetId="111" r:id="rId9"/>
    <sheet name="10_Trade_Trspt" sheetId="114" r:id="rId10"/>
    <sheet name="11_Trade_Ag" sheetId="119" r:id="rId11"/>
    <sheet name="12_X_SITC" sheetId="79" r:id="rId12"/>
    <sheet name="13_M_SITC" sheetId="116" r:id="rId13"/>
  </sheets>
  <definedNames>
    <definedName name="_xlnm._FilterDatabase" localSheetId="6" hidden="1">'7_PrinM'!$A$6:$WUL$52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16" l="1"/>
  <c r="M7" i="116"/>
  <c r="L8" i="116"/>
  <c r="M8" i="116"/>
  <c r="L9" i="116"/>
  <c r="M9" i="116"/>
  <c r="L10" i="116"/>
  <c r="M10" i="116"/>
  <c r="L11" i="116"/>
  <c r="M11" i="116"/>
  <c r="L12" i="116"/>
  <c r="M12" i="116"/>
  <c r="L13" i="116"/>
  <c r="M13" i="116"/>
  <c r="L14" i="116"/>
  <c r="M14" i="116"/>
  <c r="L15" i="116"/>
  <c r="M15" i="116"/>
  <c r="L16" i="116"/>
  <c r="M16" i="116"/>
  <c r="M6" i="116"/>
  <c r="L6" i="116"/>
  <c r="L7" i="79"/>
  <c r="M7" i="79"/>
  <c r="L8" i="79"/>
  <c r="M8" i="79"/>
  <c r="L9" i="79"/>
  <c r="M9" i="79"/>
  <c r="L10" i="79"/>
  <c r="M10" i="79"/>
  <c r="L11" i="79"/>
  <c r="M11" i="79"/>
  <c r="L12" i="79"/>
  <c r="M12" i="79"/>
  <c r="L13" i="79"/>
  <c r="M13" i="79"/>
  <c r="L14" i="79"/>
  <c r="M14" i="79"/>
  <c r="L15" i="79"/>
  <c r="M15" i="79"/>
  <c r="L16" i="79"/>
  <c r="M16" i="79"/>
  <c r="M6" i="79"/>
  <c r="L6" i="79"/>
  <c r="D29" i="114"/>
  <c r="E29" i="114"/>
  <c r="F29" i="114"/>
  <c r="G29" i="114"/>
  <c r="H29" i="114"/>
  <c r="D30" i="114"/>
  <c r="E30" i="114"/>
  <c r="F30" i="114"/>
  <c r="G30" i="114"/>
  <c r="H30" i="114"/>
  <c r="C30" i="114"/>
  <c r="C29" i="114"/>
  <c r="D27" i="114"/>
  <c r="E27" i="114"/>
  <c r="F27" i="114"/>
  <c r="G27" i="114"/>
  <c r="H27" i="114"/>
  <c r="D28" i="114"/>
  <c r="E28" i="114"/>
  <c r="F28" i="114"/>
  <c r="G28" i="114"/>
  <c r="H28" i="114"/>
  <c r="C28" i="114"/>
  <c r="C27" i="114"/>
  <c r="L7" i="111"/>
  <c r="M7" i="111"/>
  <c r="L8" i="111"/>
  <c r="M8" i="111"/>
  <c r="L9" i="111"/>
  <c r="M9" i="111"/>
  <c r="L10" i="111"/>
  <c r="M10" i="111"/>
  <c r="L11" i="111"/>
  <c r="M11" i="111"/>
  <c r="L12" i="111"/>
  <c r="M12" i="111"/>
  <c r="L13" i="111"/>
  <c r="M13" i="111"/>
  <c r="L14" i="111"/>
  <c r="M14" i="111"/>
  <c r="L15" i="111"/>
  <c r="M15" i="111"/>
  <c r="L16" i="111"/>
  <c r="M16" i="111"/>
  <c r="L17" i="111"/>
  <c r="M17" i="111"/>
  <c r="L18" i="111"/>
  <c r="M18" i="111"/>
  <c r="L19" i="111"/>
  <c r="M19" i="111"/>
  <c r="L20" i="111"/>
  <c r="M20" i="111"/>
  <c r="L21" i="111"/>
  <c r="M21" i="111"/>
  <c r="L22" i="111"/>
  <c r="M22" i="111"/>
  <c r="L23" i="111"/>
  <c r="M23" i="111"/>
  <c r="L24" i="111"/>
  <c r="M24" i="111"/>
  <c r="L25" i="111"/>
  <c r="M25" i="111"/>
  <c r="L26" i="111"/>
  <c r="M26" i="111"/>
  <c r="L28" i="111"/>
  <c r="M28" i="111"/>
  <c r="L29" i="111"/>
  <c r="M29" i="111"/>
  <c r="L30" i="111"/>
  <c r="M30" i="111"/>
  <c r="M6" i="111"/>
  <c r="L6" i="111"/>
  <c r="L7" i="113"/>
  <c r="M7" i="113"/>
  <c r="L8" i="113"/>
  <c r="M8" i="113"/>
  <c r="L9" i="113"/>
  <c r="M9" i="113"/>
  <c r="L10" i="113"/>
  <c r="M10" i="113"/>
  <c r="L11" i="113"/>
  <c r="M11" i="113"/>
  <c r="L12" i="113"/>
  <c r="M12" i="113"/>
  <c r="L13" i="113"/>
  <c r="M13" i="113"/>
  <c r="L14" i="113"/>
  <c r="M14" i="113"/>
  <c r="L15" i="113"/>
  <c r="M15" i="113"/>
  <c r="L16" i="113"/>
  <c r="M16" i="113"/>
  <c r="L17" i="113"/>
  <c r="M17" i="113"/>
  <c r="L18" i="113"/>
  <c r="M18" i="113"/>
  <c r="L19" i="113"/>
  <c r="M19" i="113"/>
  <c r="L20" i="113"/>
  <c r="M20" i="113"/>
  <c r="L21" i="113"/>
  <c r="M21" i="113"/>
  <c r="L22" i="113"/>
  <c r="M22" i="113"/>
  <c r="L23" i="113"/>
  <c r="M23" i="113"/>
  <c r="L24" i="113"/>
  <c r="M24" i="113"/>
  <c r="L25" i="113"/>
  <c r="M25" i="113"/>
  <c r="L26" i="113"/>
  <c r="M26" i="113"/>
  <c r="L27" i="113"/>
  <c r="M27" i="113"/>
  <c r="L28" i="113"/>
  <c r="M28" i="113"/>
  <c r="L29" i="113"/>
  <c r="M29" i="113"/>
  <c r="L30" i="113"/>
  <c r="M30" i="113"/>
  <c r="L31" i="113"/>
  <c r="M31" i="113"/>
  <c r="L32" i="113"/>
  <c r="M32" i="113"/>
  <c r="L33" i="113"/>
  <c r="M33" i="113"/>
  <c r="L34" i="113"/>
  <c r="M34" i="113"/>
  <c r="L35" i="113"/>
  <c r="M35" i="113"/>
  <c r="L36" i="113"/>
  <c r="M36" i="113"/>
  <c r="L37" i="113"/>
  <c r="M37" i="113"/>
  <c r="L38" i="113"/>
  <c r="M38" i="113"/>
  <c r="L39" i="113"/>
  <c r="M39" i="113"/>
  <c r="L40" i="113"/>
  <c r="M40" i="113"/>
  <c r="L41" i="113"/>
  <c r="M41" i="113"/>
  <c r="L42" i="113"/>
  <c r="M42" i="113"/>
  <c r="L43" i="113"/>
  <c r="M43" i="113"/>
  <c r="L44" i="113"/>
  <c r="M44" i="113"/>
  <c r="L45" i="113"/>
  <c r="M45" i="113"/>
  <c r="L46" i="113"/>
  <c r="M46" i="113"/>
  <c r="L47" i="113"/>
  <c r="M47" i="113"/>
  <c r="L48" i="113"/>
  <c r="M48" i="113"/>
  <c r="L49" i="113"/>
  <c r="M49" i="113"/>
  <c r="L50" i="113"/>
  <c r="M50" i="113"/>
  <c r="L51" i="113"/>
  <c r="M51" i="113"/>
  <c r="L52" i="113"/>
  <c r="M52" i="113"/>
  <c r="L53" i="113"/>
  <c r="M53" i="113"/>
  <c r="L54" i="113"/>
  <c r="M54" i="113"/>
  <c r="L55" i="113"/>
  <c r="M55" i="113"/>
  <c r="L56" i="113"/>
  <c r="M56" i="113"/>
  <c r="L57" i="113"/>
  <c r="M57" i="113"/>
  <c r="L58" i="113"/>
  <c r="M58" i="113"/>
  <c r="L59" i="113"/>
  <c r="M59" i="113"/>
  <c r="L60" i="113"/>
  <c r="M60" i="113"/>
  <c r="L61" i="113"/>
  <c r="M61" i="113"/>
  <c r="L62" i="113"/>
  <c r="M62" i="113"/>
  <c r="L63" i="113"/>
  <c r="M63" i="113"/>
  <c r="L64" i="113"/>
  <c r="M64" i="113"/>
  <c r="L65" i="113"/>
  <c r="M65" i="113"/>
  <c r="L66" i="113"/>
  <c r="M66" i="113"/>
  <c r="L67" i="113"/>
  <c r="M67" i="113"/>
  <c r="L68" i="113"/>
  <c r="M68" i="113"/>
  <c r="L69" i="113"/>
  <c r="M69" i="113"/>
  <c r="L70" i="113"/>
  <c r="M70" i="113"/>
  <c r="L71" i="113"/>
  <c r="M71" i="113"/>
  <c r="M6" i="113"/>
  <c r="L6" i="113"/>
  <c r="K7" i="112"/>
  <c r="L7" i="112"/>
  <c r="K8" i="112"/>
  <c r="L8" i="112"/>
  <c r="K9" i="112"/>
  <c r="L9" i="112"/>
  <c r="K10" i="112"/>
  <c r="L10" i="112"/>
  <c r="K11" i="112"/>
  <c r="L11" i="112"/>
  <c r="K12" i="112"/>
  <c r="L12" i="112"/>
  <c r="K13" i="112"/>
  <c r="L13" i="112"/>
  <c r="K14" i="112"/>
  <c r="L14" i="112"/>
  <c r="K15" i="112"/>
  <c r="L15" i="112"/>
  <c r="K16" i="112"/>
  <c r="L16" i="112"/>
  <c r="K17" i="112"/>
  <c r="L17" i="112"/>
  <c r="K18" i="112"/>
  <c r="L18" i="112"/>
  <c r="K19" i="112"/>
  <c r="L19" i="112"/>
  <c r="K20" i="112"/>
  <c r="L20" i="112"/>
  <c r="K21" i="112"/>
  <c r="L21" i="112"/>
  <c r="K22" i="112"/>
  <c r="L22" i="112"/>
  <c r="K23" i="112"/>
  <c r="L23" i="112"/>
  <c r="K24" i="112"/>
  <c r="L24" i="112"/>
  <c r="K25" i="112"/>
  <c r="L25" i="112"/>
  <c r="K26" i="112"/>
  <c r="L26" i="112"/>
  <c r="K27" i="112"/>
  <c r="L27" i="112"/>
  <c r="K28" i="112"/>
  <c r="L28" i="112"/>
  <c r="K29" i="112"/>
  <c r="L29" i="112"/>
  <c r="K30" i="112"/>
  <c r="L30" i="112"/>
  <c r="K31" i="112"/>
  <c r="L31" i="112"/>
  <c r="K32" i="112"/>
  <c r="L32" i="112"/>
  <c r="K33" i="112"/>
  <c r="L33" i="112"/>
  <c r="K34" i="112"/>
  <c r="L34" i="112"/>
  <c r="K35" i="112"/>
  <c r="L35" i="112"/>
  <c r="K36" i="112"/>
  <c r="L36" i="112"/>
  <c r="K37" i="112"/>
  <c r="L37" i="112"/>
  <c r="K38" i="112"/>
  <c r="L38" i="112"/>
  <c r="K39" i="112"/>
  <c r="L39" i="112"/>
  <c r="K40" i="112"/>
  <c r="L40" i="112"/>
  <c r="K41" i="112"/>
  <c r="L41" i="112"/>
  <c r="K42" i="112"/>
  <c r="L42" i="112"/>
  <c r="K43" i="112"/>
  <c r="L43" i="112"/>
  <c r="K44" i="112"/>
  <c r="L44" i="112"/>
  <c r="K45" i="112"/>
  <c r="L45" i="112"/>
  <c r="K46" i="112"/>
  <c r="L46" i="112"/>
  <c r="K47" i="112"/>
  <c r="L47" i="112"/>
  <c r="K48" i="112"/>
  <c r="L48" i="112"/>
  <c r="K49" i="112"/>
  <c r="L49" i="112"/>
  <c r="K50" i="112"/>
  <c r="L50" i="112"/>
  <c r="K51" i="112"/>
  <c r="L51" i="112"/>
  <c r="K52" i="112"/>
  <c r="L52" i="112"/>
  <c r="K53" i="112"/>
  <c r="L53" i="112"/>
  <c r="L6" i="112"/>
  <c r="K6" i="112"/>
  <c r="K8" i="36"/>
  <c r="L8" i="36"/>
  <c r="K9" i="36"/>
  <c r="L9" i="36"/>
  <c r="K10" i="36"/>
  <c r="L10" i="36"/>
  <c r="K11" i="36"/>
  <c r="L11" i="36"/>
  <c r="K12" i="36"/>
  <c r="L12" i="36"/>
  <c r="K13" i="36"/>
  <c r="L13" i="36"/>
  <c r="K14" i="36"/>
  <c r="L14" i="36"/>
  <c r="K15" i="36"/>
  <c r="L15" i="36"/>
  <c r="K16" i="36"/>
  <c r="L16" i="36"/>
  <c r="K17" i="36"/>
  <c r="L17" i="36"/>
  <c r="K18" i="36"/>
  <c r="L18" i="36"/>
  <c r="K19" i="36"/>
  <c r="L19" i="36"/>
  <c r="K20" i="36"/>
  <c r="L20" i="36"/>
  <c r="K21" i="36"/>
  <c r="L21" i="36"/>
  <c r="K22" i="36"/>
  <c r="L22" i="36"/>
  <c r="K23" i="36"/>
  <c r="L23" i="36"/>
  <c r="K24" i="36"/>
  <c r="L24" i="36"/>
  <c r="K25" i="36"/>
  <c r="L25" i="36"/>
  <c r="K26" i="36"/>
  <c r="L26" i="36"/>
  <c r="K27" i="36"/>
  <c r="L27" i="36"/>
  <c r="K28" i="36"/>
  <c r="L28" i="36"/>
  <c r="K29" i="36"/>
  <c r="L29" i="36"/>
  <c r="K31" i="36"/>
  <c r="L31" i="36"/>
  <c r="L7" i="36"/>
  <c r="K7" i="36"/>
  <c r="D71" i="117"/>
  <c r="E71" i="117"/>
  <c r="F71" i="117"/>
  <c r="G71" i="117"/>
  <c r="H71" i="117"/>
  <c r="I71" i="117"/>
  <c r="J71" i="117"/>
  <c r="K71" i="117"/>
  <c r="L71" i="117"/>
  <c r="M71" i="117"/>
  <c r="N71" i="117"/>
  <c r="O71" i="117"/>
  <c r="P71" i="117"/>
  <c r="Q71" i="117"/>
  <c r="R71" i="117"/>
  <c r="S71" i="117"/>
  <c r="T71" i="117"/>
  <c r="U71" i="117"/>
  <c r="V71" i="117"/>
  <c r="W71" i="117"/>
  <c r="X71" i="117"/>
  <c r="Y71" i="117"/>
  <c r="D73" i="117"/>
  <c r="E73" i="117"/>
  <c r="F73" i="117"/>
  <c r="G73" i="117"/>
  <c r="H73" i="117"/>
  <c r="I73" i="117"/>
  <c r="J73" i="117"/>
  <c r="K73" i="117"/>
  <c r="K18" i="117" s="1"/>
  <c r="L73" i="117"/>
  <c r="M73" i="117"/>
  <c r="N73" i="117"/>
  <c r="O73" i="117"/>
  <c r="P73" i="117"/>
  <c r="Q73" i="117"/>
  <c r="R73" i="117"/>
  <c r="S73" i="117"/>
  <c r="S18" i="117" s="1"/>
  <c r="T73" i="117"/>
  <c r="U73" i="117"/>
  <c r="V73" i="117"/>
  <c r="W73" i="117"/>
  <c r="X73" i="117"/>
  <c r="Y73" i="117"/>
  <c r="D74" i="117"/>
  <c r="E74" i="117"/>
  <c r="F74" i="117"/>
  <c r="G74" i="117"/>
  <c r="H74" i="117"/>
  <c r="H18" i="117" s="1"/>
  <c r="I74" i="117"/>
  <c r="J74" i="117"/>
  <c r="K74" i="117"/>
  <c r="L74" i="117"/>
  <c r="M74" i="117"/>
  <c r="N74" i="117"/>
  <c r="O74" i="117"/>
  <c r="P74" i="117"/>
  <c r="P18" i="117" s="1"/>
  <c r="Q74" i="117"/>
  <c r="R74" i="117"/>
  <c r="S74" i="117"/>
  <c r="T74" i="117"/>
  <c r="U74" i="117"/>
  <c r="V74" i="117"/>
  <c r="W74" i="117"/>
  <c r="X74" i="117"/>
  <c r="X18" i="117" s="1"/>
  <c r="Y74" i="117"/>
  <c r="D75" i="117"/>
  <c r="E75" i="117"/>
  <c r="F75" i="117"/>
  <c r="G75" i="117"/>
  <c r="H75" i="117"/>
  <c r="I75" i="117"/>
  <c r="J75" i="117"/>
  <c r="K75" i="117"/>
  <c r="L75" i="117"/>
  <c r="M75" i="117"/>
  <c r="N75" i="117"/>
  <c r="O75" i="117"/>
  <c r="P75" i="117"/>
  <c r="Q75" i="117"/>
  <c r="R75" i="117"/>
  <c r="S75" i="117"/>
  <c r="T75" i="117"/>
  <c r="U75" i="117"/>
  <c r="V75" i="117"/>
  <c r="W75" i="117"/>
  <c r="X75" i="117"/>
  <c r="Y75" i="117"/>
  <c r="C74" i="117"/>
  <c r="C18" i="117" s="1"/>
  <c r="C75" i="117"/>
  <c r="C73" i="117"/>
  <c r="C71" i="117"/>
  <c r="D13" i="118"/>
  <c r="E13" i="118"/>
  <c r="F13" i="118"/>
  <c r="G13" i="118"/>
  <c r="H13" i="118"/>
  <c r="I13" i="118"/>
  <c r="J13" i="118"/>
  <c r="K13" i="118"/>
  <c r="L13" i="118"/>
  <c r="M13" i="118"/>
  <c r="N13" i="118"/>
  <c r="O13" i="118"/>
  <c r="P13" i="118"/>
  <c r="Q13" i="118"/>
  <c r="R13" i="118"/>
  <c r="S13" i="118"/>
  <c r="T13" i="118"/>
  <c r="U13" i="118"/>
  <c r="V13" i="118"/>
  <c r="W13" i="118"/>
  <c r="X13" i="118"/>
  <c r="Y13" i="118"/>
  <c r="C13" i="118"/>
  <c r="D12" i="118"/>
  <c r="E12" i="118"/>
  <c r="F12" i="118"/>
  <c r="G12" i="118"/>
  <c r="H12" i="118"/>
  <c r="I12" i="118"/>
  <c r="J12" i="118"/>
  <c r="K12" i="118"/>
  <c r="L12" i="118"/>
  <c r="M12" i="118"/>
  <c r="N12" i="118"/>
  <c r="O12" i="118"/>
  <c r="P12" i="118"/>
  <c r="Q12" i="118"/>
  <c r="R12" i="118"/>
  <c r="S12" i="118"/>
  <c r="T12" i="118"/>
  <c r="U12" i="118"/>
  <c r="V12" i="118"/>
  <c r="W12" i="118"/>
  <c r="X12" i="118"/>
  <c r="C12" i="118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C18" i="85"/>
  <c r="C17" i="85"/>
  <c r="D17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Q17" i="53"/>
  <c r="R17" i="53"/>
  <c r="S17" i="53"/>
  <c r="T17" i="53"/>
  <c r="U17" i="53"/>
  <c r="V17" i="53"/>
  <c r="W17" i="53"/>
  <c r="X17" i="53"/>
  <c r="D18" i="53"/>
  <c r="E18" i="53"/>
  <c r="F18" i="53"/>
  <c r="G18" i="53"/>
  <c r="H18" i="53"/>
  <c r="I18" i="53"/>
  <c r="J18" i="53"/>
  <c r="K18" i="53"/>
  <c r="L18" i="53"/>
  <c r="M18" i="53"/>
  <c r="N18" i="53"/>
  <c r="O18" i="53"/>
  <c r="P18" i="53"/>
  <c r="Q18" i="53"/>
  <c r="R18" i="53"/>
  <c r="S18" i="53"/>
  <c r="T18" i="53"/>
  <c r="U18" i="53"/>
  <c r="V18" i="53"/>
  <c r="W18" i="53"/>
  <c r="X18" i="53"/>
  <c r="Y18" i="53"/>
  <c r="C18" i="53"/>
  <c r="C17" i="53"/>
  <c r="D16" i="37"/>
  <c r="E16" i="37"/>
  <c r="F16" i="37"/>
  <c r="G16" i="37"/>
  <c r="C16" i="37"/>
  <c r="D15" i="37"/>
  <c r="E15" i="37"/>
  <c r="F15" i="37"/>
  <c r="G15" i="37"/>
  <c r="C15" i="37"/>
  <c r="BF53" i="112"/>
  <c r="D66" i="117"/>
  <c r="E66" i="117"/>
  <c r="F66" i="117"/>
  <c r="G66" i="117"/>
  <c r="H66" i="117"/>
  <c r="I66" i="117"/>
  <c r="J66" i="117"/>
  <c r="K66" i="117"/>
  <c r="L66" i="117"/>
  <c r="M66" i="117"/>
  <c r="N66" i="117"/>
  <c r="O66" i="117"/>
  <c r="P66" i="117"/>
  <c r="Q66" i="117"/>
  <c r="R66" i="117"/>
  <c r="S66" i="117"/>
  <c r="T66" i="117"/>
  <c r="U66" i="117"/>
  <c r="V66" i="117"/>
  <c r="W66" i="117"/>
  <c r="X66" i="117"/>
  <c r="D67" i="117"/>
  <c r="E67" i="117"/>
  <c r="F67" i="117"/>
  <c r="G67" i="117"/>
  <c r="H67" i="117"/>
  <c r="I67" i="117"/>
  <c r="J67" i="117"/>
  <c r="K67" i="117"/>
  <c r="L67" i="117"/>
  <c r="M67" i="117"/>
  <c r="N67" i="117"/>
  <c r="O67" i="117"/>
  <c r="P67" i="117"/>
  <c r="Q67" i="117"/>
  <c r="R67" i="117"/>
  <c r="S67" i="117"/>
  <c r="T67" i="117"/>
  <c r="U67" i="117"/>
  <c r="V67" i="117"/>
  <c r="W67" i="117"/>
  <c r="X67" i="117"/>
  <c r="D68" i="117"/>
  <c r="E68" i="117"/>
  <c r="F68" i="117"/>
  <c r="G68" i="117"/>
  <c r="H68" i="117"/>
  <c r="I68" i="117"/>
  <c r="J68" i="117"/>
  <c r="K68" i="117"/>
  <c r="L68" i="117"/>
  <c r="M68" i="117"/>
  <c r="N68" i="117"/>
  <c r="O68" i="117"/>
  <c r="P68" i="117"/>
  <c r="Q68" i="117"/>
  <c r="R68" i="117"/>
  <c r="S68" i="117"/>
  <c r="T68" i="117"/>
  <c r="U68" i="117"/>
  <c r="V68" i="117"/>
  <c r="W68" i="117"/>
  <c r="X68" i="117"/>
  <c r="D69" i="117"/>
  <c r="E69" i="117"/>
  <c r="F69" i="117"/>
  <c r="G69" i="117"/>
  <c r="H69" i="117"/>
  <c r="I69" i="117"/>
  <c r="J69" i="117"/>
  <c r="K69" i="117"/>
  <c r="L69" i="117"/>
  <c r="M69" i="117"/>
  <c r="N69" i="117"/>
  <c r="O69" i="117"/>
  <c r="P69" i="117"/>
  <c r="Q69" i="117"/>
  <c r="R69" i="117"/>
  <c r="S69" i="117"/>
  <c r="T69" i="117"/>
  <c r="U69" i="117"/>
  <c r="V69" i="117"/>
  <c r="W69" i="117"/>
  <c r="X69" i="117"/>
  <c r="D70" i="117"/>
  <c r="E70" i="117"/>
  <c r="F70" i="117"/>
  <c r="G70" i="117"/>
  <c r="H70" i="117"/>
  <c r="I70" i="117"/>
  <c r="J70" i="117"/>
  <c r="K70" i="117"/>
  <c r="L70" i="117"/>
  <c r="M70" i="117"/>
  <c r="N70" i="117"/>
  <c r="O70" i="117"/>
  <c r="P70" i="117"/>
  <c r="Q70" i="117"/>
  <c r="R70" i="117"/>
  <c r="S70" i="117"/>
  <c r="T70" i="117"/>
  <c r="U70" i="117"/>
  <c r="V70" i="117"/>
  <c r="W70" i="117"/>
  <c r="X70" i="117"/>
  <c r="C67" i="117"/>
  <c r="C68" i="117"/>
  <c r="C69" i="117"/>
  <c r="C70" i="117"/>
  <c r="C66" i="117"/>
  <c r="Y62" i="118"/>
  <c r="Y63" i="118"/>
  <c r="Y64" i="118"/>
  <c r="Y65" i="118"/>
  <c r="Y61" i="118"/>
  <c r="Y12" i="118" s="1"/>
  <c r="Y67" i="85"/>
  <c r="Y68" i="85"/>
  <c r="Y69" i="85"/>
  <c r="Y70" i="85"/>
  <c r="Y66" i="85"/>
  <c r="Y17" i="85" s="1"/>
  <c r="Y67" i="53"/>
  <c r="Y68" i="53"/>
  <c r="Y69" i="53"/>
  <c r="Y70" i="53"/>
  <c r="Y66" i="53"/>
  <c r="K7" i="79"/>
  <c r="K8" i="79"/>
  <c r="K9" i="79"/>
  <c r="K10" i="79"/>
  <c r="K11" i="79"/>
  <c r="K12" i="79"/>
  <c r="K13" i="79"/>
  <c r="K14" i="79"/>
  <c r="K15" i="79"/>
  <c r="K16" i="79"/>
  <c r="K6" i="79"/>
  <c r="D65" i="117"/>
  <c r="E65" i="117"/>
  <c r="C65" i="117"/>
  <c r="R18" i="117" l="1"/>
  <c r="J18" i="117"/>
  <c r="V18" i="117"/>
  <c r="N18" i="117"/>
  <c r="F18" i="117"/>
  <c r="W18" i="117"/>
  <c r="O18" i="117"/>
  <c r="G18" i="117"/>
  <c r="U18" i="117"/>
  <c r="M18" i="117"/>
  <c r="E18" i="117"/>
  <c r="T18" i="117"/>
  <c r="L18" i="117"/>
  <c r="D18" i="117"/>
  <c r="Y17" i="53"/>
  <c r="Y18" i="117"/>
  <c r="Q18" i="117"/>
  <c r="I18" i="117"/>
  <c r="Y68" i="117"/>
  <c r="Y70" i="117"/>
  <c r="Y67" i="117"/>
  <c r="Y69" i="117"/>
  <c r="Y66" i="117"/>
  <c r="C26" i="114"/>
  <c r="D26" i="114"/>
  <c r="E26" i="114"/>
  <c r="F26" i="114"/>
  <c r="G26" i="114"/>
  <c r="H26" i="114"/>
  <c r="D25" i="114"/>
  <c r="E25" i="114"/>
  <c r="F25" i="114"/>
  <c r="G25" i="114"/>
  <c r="H25" i="114"/>
  <c r="C25" i="114"/>
  <c r="F65" i="117" l="1"/>
  <c r="G65" i="117"/>
  <c r="H65" i="117"/>
  <c r="I65" i="117"/>
  <c r="J65" i="117"/>
  <c r="K65" i="117"/>
  <c r="L65" i="117"/>
  <c r="M65" i="117"/>
  <c r="N65" i="117"/>
  <c r="O65" i="117"/>
  <c r="P65" i="117"/>
  <c r="Q65" i="117"/>
  <c r="R65" i="117"/>
  <c r="S65" i="117"/>
  <c r="T65" i="117"/>
  <c r="U65" i="117"/>
  <c r="V65" i="117"/>
  <c r="W65" i="117"/>
  <c r="X65" i="117"/>
  <c r="F64" i="117"/>
  <c r="G64" i="117"/>
  <c r="H64" i="117"/>
  <c r="I64" i="117"/>
  <c r="J64" i="117"/>
  <c r="K64" i="117"/>
  <c r="L64" i="117"/>
  <c r="M64" i="117"/>
  <c r="N64" i="117"/>
  <c r="O64" i="117"/>
  <c r="P64" i="117"/>
  <c r="Q64" i="117"/>
  <c r="R64" i="117"/>
  <c r="S64" i="117"/>
  <c r="T64" i="117"/>
  <c r="U64" i="117"/>
  <c r="V64" i="117"/>
  <c r="W64" i="117"/>
  <c r="X64" i="117"/>
  <c r="F63" i="117"/>
  <c r="G63" i="117"/>
  <c r="H63" i="117"/>
  <c r="I63" i="117"/>
  <c r="J63" i="117"/>
  <c r="K63" i="117"/>
  <c r="L63" i="117"/>
  <c r="M63" i="117"/>
  <c r="N63" i="117"/>
  <c r="O63" i="117"/>
  <c r="P63" i="117"/>
  <c r="Q63" i="117"/>
  <c r="R63" i="117"/>
  <c r="S63" i="117"/>
  <c r="T63" i="117"/>
  <c r="U63" i="117"/>
  <c r="V63" i="117"/>
  <c r="W63" i="117"/>
  <c r="X63" i="117"/>
  <c r="F62" i="117"/>
  <c r="G62" i="117"/>
  <c r="H62" i="117"/>
  <c r="I62" i="117"/>
  <c r="J62" i="117"/>
  <c r="K62" i="117"/>
  <c r="L62" i="117"/>
  <c r="M62" i="117"/>
  <c r="N62" i="117"/>
  <c r="O62" i="117"/>
  <c r="P62" i="117"/>
  <c r="Q62" i="117"/>
  <c r="R62" i="117"/>
  <c r="S62" i="117"/>
  <c r="T62" i="117"/>
  <c r="U62" i="117"/>
  <c r="V62" i="117"/>
  <c r="W62" i="117"/>
  <c r="X62" i="117"/>
  <c r="F61" i="117"/>
  <c r="G61" i="117"/>
  <c r="H61" i="117"/>
  <c r="I61" i="117"/>
  <c r="J61" i="117"/>
  <c r="K61" i="117"/>
  <c r="L61" i="117"/>
  <c r="M61" i="117"/>
  <c r="N61" i="117"/>
  <c r="O61" i="117"/>
  <c r="P61" i="117"/>
  <c r="Q61" i="117"/>
  <c r="R61" i="117"/>
  <c r="S61" i="117"/>
  <c r="T61" i="117"/>
  <c r="U61" i="117"/>
  <c r="V61" i="117"/>
  <c r="W61" i="117"/>
  <c r="X61" i="117"/>
  <c r="F60" i="117"/>
  <c r="F17" i="117" s="1"/>
  <c r="G60" i="117"/>
  <c r="H60" i="117"/>
  <c r="I60" i="117"/>
  <c r="J60" i="117"/>
  <c r="K60" i="117"/>
  <c r="L60" i="117"/>
  <c r="M60" i="117"/>
  <c r="N60" i="117"/>
  <c r="N17" i="117" s="1"/>
  <c r="O60" i="117"/>
  <c r="P60" i="117"/>
  <c r="Q60" i="117"/>
  <c r="R60" i="117"/>
  <c r="S60" i="117"/>
  <c r="T60" i="117"/>
  <c r="U60" i="117"/>
  <c r="V60" i="117"/>
  <c r="V17" i="117" s="1"/>
  <c r="W60" i="117"/>
  <c r="X60" i="117"/>
  <c r="F59" i="117"/>
  <c r="G59" i="117"/>
  <c r="H59" i="117"/>
  <c r="I59" i="117"/>
  <c r="J59" i="117"/>
  <c r="K59" i="117"/>
  <c r="L59" i="117"/>
  <c r="M59" i="117"/>
  <c r="N59" i="117"/>
  <c r="O59" i="117"/>
  <c r="P59" i="117"/>
  <c r="Q59" i="117"/>
  <c r="R59" i="117"/>
  <c r="S59" i="117"/>
  <c r="T59" i="117"/>
  <c r="U59" i="117"/>
  <c r="V59" i="117"/>
  <c r="W59" i="117"/>
  <c r="X59" i="117"/>
  <c r="F48" i="117"/>
  <c r="G48" i="117"/>
  <c r="H48" i="117"/>
  <c r="I48" i="117"/>
  <c r="J48" i="117"/>
  <c r="K48" i="117"/>
  <c r="L48" i="117"/>
  <c r="M48" i="117"/>
  <c r="N48" i="117"/>
  <c r="O48" i="117"/>
  <c r="P48" i="117"/>
  <c r="Q48" i="117"/>
  <c r="R48" i="117"/>
  <c r="S48" i="117"/>
  <c r="T48" i="117"/>
  <c r="U48" i="117"/>
  <c r="V48" i="117"/>
  <c r="W48" i="117"/>
  <c r="X48" i="117"/>
  <c r="F49" i="117"/>
  <c r="G49" i="117"/>
  <c r="H49" i="117"/>
  <c r="I49" i="117"/>
  <c r="J49" i="117"/>
  <c r="K49" i="117"/>
  <c r="L49" i="117"/>
  <c r="M49" i="117"/>
  <c r="N49" i="117"/>
  <c r="O49" i="117"/>
  <c r="P49" i="117"/>
  <c r="Q49" i="117"/>
  <c r="R49" i="117"/>
  <c r="S49" i="117"/>
  <c r="T49" i="117"/>
  <c r="U49" i="117"/>
  <c r="V49" i="117"/>
  <c r="W49" i="117"/>
  <c r="X49" i="117"/>
  <c r="F50" i="117"/>
  <c r="G50" i="117"/>
  <c r="H50" i="117"/>
  <c r="I50" i="117"/>
  <c r="J50" i="117"/>
  <c r="K50" i="117"/>
  <c r="L50" i="117"/>
  <c r="M50" i="117"/>
  <c r="N50" i="117"/>
  <c r="O50" i="117"/>
  <c r="P50" i="117"/>
  <c r="Q50" i="117"/>
  <c r="R50" i="117"/>
  <c r="S50" i="117"/>
  <c r="T50" i="117"/>
  <c r="U50" i="117"/>
  <c r="V50" i="117"/>
  <c r="W50" i="117"/>
  <c r="X50" i="117"/>
  <c r="F51" i="117"/>
  <c r="G51" i="117"/>
  <c r="H51" i="117"/>
  <c r="I51" i="117"/>
  <c r="J51" i="117"/>
  <c r="K51" i="117"/>
  <c r="L51" i="117"/>
  <c r="M51" i="117"/>
  <c r="N51" i="117"/>
  <c r="O51" i="117"/>
  <c r="P51" i="117"/>
  <c r="Q51" i="117"/>
  <c r="R51" i="117"/>
  <c r="S51" i="117"/>
  <c r="T51" i="117"/>
  <c r="U51" i="117"/>
  <c r="V51" i="117"/>
  <c r="W51" i="117"/>
  <c r="X51" i="117"/>
  <c r="F52" i="117"/>
  <c r="G52" i="117"/>
  <c r="H52" i="117"/>
  <c r="I52" i="117"/>
  <c r="J52" i="117"/>
  <c r="K52" i="117"/>
  <c r="L52" i="117"/>
  <c r="M52" i="117"/>
  <c r="N52" i="117"/>
  <c r="O52" i="117"/>
  <c r="P52" i="117"/>
  <c r="Q52" i="117"/>
  <c r="R52" i="117"/>
  <c r="S52" i="117"/>
  <c r="T52" i="117"/>
  <c r="U52" i="117"/>
  <c r="V52" i="117"/>
  <c r="W52" i="117"/>
  <c r="X52" i="117"/>
  <c r="F53" i="117"/>
  <c r="G53" i="117"/>
  <c r="H53" i="117"/>
  <c r="I53" i="117"/>
  <c r="J53" i="117"/>
  <c r="K53" i="117"/>
  <c r="L53" i="117"/>
  <c r="M53" i="117"/>
  <c r="N53" i="117"/>
  <c r="O53" i="117"/>
  <c r="P53" i="117"/>
  <c r="Q53" i="117"/>
  <c r="R53" i="117"/>
  <c r="S53" i="117"/>
  <c r="T53" i="117"/>
  <c r="U53" i="117"/>
  <c r="V53" i="117"/>
  <c r="W53" i="117"/>
  <c r="X53" i="117"/>
  <c r="F54" i="117"/>
  <c r="G54" i="117"/>
  <c r="H54" i="117"/>
  <c r="I54" i="117"/>
  <c r="J54" i="117"/>
  <c r="K54" i="117"/>
  <c r="L54" i="117"/>
  <c r="M54" i="117"/>
  <c r="N54" i="117"/>
  <c r="O54" i="117"/>
  <c r="P54" i="117"/>
  <c r="Q54" i="117"/>
  <c r="R54" i="117"/>
  <c r="S54" i="117"/>
  <c r="T54" i="117"/>
  <c r="U54" i="117"/>
  <c r="V54" i="117"/>
  <c r="W54" i="117"/>
  <c r="X54" i="117"/>
  <c r="F55" i="117"/>
  <c r="G55" i="117"/>
  <c r="H55" i="117"/>
  <c r="I55" i="117"/>
  <c r="J55" i="117"/>
  <c r="K55" i="117"/>
  <c r="L55" i="117"/>
  <c r="M55" i="117"/>
  <c r="N55" i="117"/>
  <c r="O55" i="117"/>
  <c r="P55" i="117"/>
  <c r="Q55" i="117"/>
  <c r="R55" i="117"/>
  <c r="S55" i="117"/>
  <c r="T55" i="117"/>
  <c r="U55" i="117"/>
  <c r="V55" i="117"/>
  <c r="W55" i="117"/>
  <c r="X55" i="117"/>
  <c r="F56" i="117"/>
  <c r="G56" i="117"/>
  <c r="H56" i="117"/>
  <c r="I56" i="117"/>
  <c r="J56" i="117"/>
  <c r="K56" i="117"/>
  <c r="L56" i="117"/>
  <c r="M56" i="117"/>
  <c r="N56" i="117"/>
  <c r="O56" i="117"/>
  <c r="P56" i="117"/>
  <c r="Q56" i="117"/>
  <c r="R56" i="117"/>
  <c r="S56" i="117"/>
  <c r="T56" i="117"/>
  <c r="U56" i="117"/>
  <c r="V56" i="117"/>
  <c r="W56" i="117"/>
  <c r="X56" i="117"/>
  <c r="F57" i="117"/>
  <c r="G57" i="117"/>
  <c r="H57" i="117"/>
  <c r="I57" i="117"/>
  <c r="J57" i="117"/>
  <c r="K57" i="117"/>
  <c r="L57" i="117"/>
  <c r="M57" i="117"/>
  <c r="N57" i="117"/>
  <c r="O57" i="117"/>
  <c r="P57" i="117"/>
  <c r="Q57" i="117"/>
  <c r="R57" i="117"/>
  <c r="S57" i="117"/>
  <c r="T57" i="117"/>
  <c r="U57" i="117"/>
  <c r="V57" i="117"/>
  <c r="W57" i="117"/>
  <c r="X57" i="117"/>
  <c r="F58" i="117"/>
  <c r="G58" i="117"/>
  <c r="H58" i="117"/>
  <c r="I58" i="117"/>
  <c r="J58" i="117"/>
  <c r="K58" i="117"/>
  <c r="L58" i="117"/>
  <c r="M58" i="117"/>
  <c r="N58" i="117"/>
  <c r="O58" i="117"/>
  <c r="P58" i="117"/>
  <c r="Q58" i="117"/>
  <c r="R58" i="117"/>
  <c r="S58" i="117"/>
  <c r="T58" i="117"/>
  <c r="U58" i="117"/>
  <c r="V58" i="117"/>
  <c r="W58" i="117"/>
  <c r="X58" i="117"/>
  <c r="G47" i="117"/>
  <c r="H47" i="117"/>
  <c r="I47" i="117"/>
  <c r="J47" i="117"/>
  <c r="K47" i="117"/>
  <c r="L47" i="117"/>
  <c r="M47" i="117"/>
  <c r="N47" i="117"/>
  <c r="O47" i="117"/>
  <c r="P47" i="117"/>
  <c r="Q47" i="117"/>
  <c r="R47" i="117"/>
  <c r="S47" i="117"/>
  <c r="T47" i="117"/>
  <c r="U47" i="117"/>
  <c r="V47" i="117"/>
  <c r="W47" i="117"/>
  <c r="X47" i="117"/>
  <c r="C47" i="117"/>
  <c r="D47" i="117"/>
  <c r="E47" i="117"/>
  <c r="F47" i="117"/>
  <c r="C48" i="117"/>
  <c r="C49" i="117"/>
  <c r="C50" i="117"/>
  <c r="C51" i="117"/>
  <c r="C52" i="117"/>
  <c r="C53" i="117"/>
  <c r="C54" i="117"/>
  <c r="C55" i="117"/>
  <c r="C56" i="117"/>
  <c r="C57" i="117"/>
  <c r="C58" i="117"/>
  <c r="E57" i="117"/>
  <c r="E58" i="117"/>
  <c r="E59" i="117"/>
  <c r="E60" i="117"/>
  <c r="E61" i="117"/>
  <c r="E62" i="117"/>
  <c r="E63" i="117"/>
  <c r="E64" i="117"/>
  <c r="E51" i="117"/>
  <c r="E52" i="117"/>
  <c r="E53" i="117"/>
  <c r="E54" i="117"/>
  <c r="E55" i="117"/>
  <c r="E56" i="117"/>
  <c r="E48" i="117"/>
  <c r="E49" i="117"/>
  <c r="E50" i="117"/>
  <c r="D63" i="117"/>
  <c r="D64" i="117"/>
  <c r="D62" i="117"/>
  <c r="D61" i="117"/>
  <c r="D58" i="117"/>
  <c r="D59" i="117"/>
  <c r="D60" i="117"/>
  <c r="D53" i="117"/>
  <c r="D54" i="117"/>
  <c r="D55" i="117"/>
  <c r="D56" i="117"/>
  <c r="D57" i="117"/>
  <c r="D51" i="117"/>
  <c r="D52" i="117"/>
  <c r="D50" i="117"/>
  <c r="D49" i="117"/>
  <c r="D48" i="117"/>
  <c r="C64" i="117"/>
  <c r="C63" i="117"/>
  <c r="C62" i="117"/>
  <c r="C61" i="117"/>
  <c r="C60" i="117"/>
  <c r="C59" i="117"/>
  <c r="C34" i="117"/>
  <c r="D17" i="117" l="1"/>
  <c r="U17" i="117"/>
  <c r="T17" i="117"/>
  <c r="L17" i="117"/>
  <c r="M17" i="117"/>
  <c r="C17" i="117"/>
  <c r="S17" i="117"/>
  <c r="K17" i="117"/>
  <c r="R17" i="117"/>
  <c r="J17" i="117"/>
  <c r="E17" i="117"/>
  <c r="Q17" i="117"/>
  <c r="I17" i="117"/>
  <c r="X17" i="117"/>
  <c r="P17" i="117"/>
  <c r="H17" i="117"/>
  <c r="W17" i="117"/>
  <c r="O17" i="117"/>
  <c r="G17" i="117"/>
  <c r="R16" i="117"/>
  <c r="X16" i="117"/>
  <c r="H16" i="117"/>
  <c r="U16" i="117"/>
  <c r="Y50" i="117"/>
  <c r="W16" i="117"/>
  <c r="G16" i="117"/>
  <c r="N16" i="117"/>
  <c r="M16" i="117"/>
  <c r="Y55" i="117"/>
  <c r="J16" i="117"/>
  <c r="F16" i="117"/>
  <c r="T16" i="117"/>
  <c r="L16" i="117"/>
  <c r="I16" i="117"/>
  <c r="Y47" i="117"/>
  <c r="S16" i="117"/>
  <c r="K16" i="117"/>
  <c r="P16" i="117"/>
  <c r="Y53" i="117"/>
  <c r="O16" i="117"/>
  <c r="Q16" i="117"/>
  <c r="V16" i="117"/>
  <c r="Y56" i="117"/>
  <c r="Y61" i="117"/>
  <c r="Y62" i="117"/>
  <c r="Y49" i="117"/>
  <c r="Y48" i="117"/>
  <c r="Y59" i="117"/>
  <c r="Y63" i="117"/>
  <c r="Y58" i="117"/>
  <c r="Y57" i="117"/>
  <c r="Y64" i="117"/>
  <c r="Y54" i="117"/>
  <c r="Y52" i="117"/>
  <c r="Y51" i="117"/>
  <c r="Y65" i="117"/>
  <c r="Y60" i="117"/>
  <c r="E16" i="117"/>
  <c r="D16" i="117"/>
  <c r="C16" i="117"/>
  <c r="Y17" i="117" l="1"/>
  <c r="Y16" i="117"/>
  <c r="D45" i="117" l="1"/>
  <c r="E45" i="117"/>
  <c r="F45" i="117"/>
  <c r="G45" i="117"/>
  <c r="H45" i="117"/>
  <c r="I45" i="117"/>
  <c r="J45" i="117"/>
  <c r="K45" i="117"/>
  <c r="L45" i="117"/>
  <c r="M45" i="117"/>
  <c r="N45" i="117"/>
  <c r="O45" i="117"/>
  <c r="P45" i="117"/>
  <c r="Q45" i="117"/>
  <c r="R45" i="117"/>
  <c r="S45" i="117"/>
  <c r="T45" i="117"/>
  <c r="U45" i="117"/>
  <c r="V45" i="117"/>
  <c r="W45" i="117"/>
  <c r="X45" i="117"/>
  <c r="C45" i="117"/>
  <c r="D24" i="114" l="1"/>
  <c r="E24" i="114"/>
  <c r="F24" i="114"/>
  <c r="G24" i="114"/>
  <c r="C24" i="114"/>
  <c r="H24" i="114" l="1"/>
  <c r="H63" i="114"/>
  <c r="H64" i="114"/>
  <c r="H65" i="114"/>
  <c r="H66" i="114"/>
  <c r="H67" i="114"/>
  <c r="H68" i="114"/>
  <c r="H69" i="114"/>
  <c r="H70" i="114"/>
  <c r="H71" i="114"/>
  <c r="H72" i="114"/>
  <c r="H73" i="114"/>
  <c r="H74" i="114"/>
  <c r="H75" i="114"/>
  <c r="H76" i="114"/>
  <c r="H77" i="114"/>
  <c r="H78" i="114"/>
  <c r="H79" i="114"/>
  <c r="H80" i="114"/>
  <c r="H81" i="114"/>
  <c r="H61" i="114"/>
  <c r="D23" i="114" l="1"/>
  <c r="E23" i="114"/>
  <c r="F23" i="114"/>
  <c r="G23" i="114"/>
  <c r="C23" i="114"/>
  <c r="H62" i="114" l="1"/>
  <c r="H82" i="114"/>
  <c r="H83" i="114"/>
  <c r="H60" i="114"/>
  <c r="D35" i="117"/>
  <c r="E35" i="117"/>
  <c r="F35" i="117"/>
  <c r="G35" i="117"/>
  <c r="H35" i="117"/>
  <c r="I35" i="117"/>
  <c r="J35" i="117"/>
  <c r="K35" i="117"/>
  <c r="L35" i="117"/>
  <c r="M35" i="117"/>
  <c r="N35" i="117"/>
  <c r="O35" i="117"/>
  <c r="P35" i="117"/>
  <c r="Q35" i="117"/>
  <c r="R35" i="117"/>
  <c r="S35" i="117"/>
  <c r="T35" i="117"/>
  <c r="U35" i="117"/>
  <c r="V35" i="117"/>
  <c r="W35" i="117"/>
  <c r="X35" i="117"/>
  <c r="D36" i="117"/>
  <c r="E36" i="117"/>
  <c r="F36" i="117"/>
  <c r="G36" i="117"/>
  <c r="H36" i="117"/>
  <c r="I36" i="117"/>
  <c r="J36" i="117"/>
  <c r="K36" i="117"/>
  <c r="L36" i="117"/>
  <c r="M36" i="117"/>
  <c r="N36" i="117"/>
  <c r="O36" i="117"/>
  <c r="P36" i="117"/>
  <c r="Q36" i="117"/>
  <c r="R36" i="117"/>
  <c r="S36" i="117"/>
  <c r="T36" i="117"/>
  <c r="U36" i="117"/>
  <c r="V36" i="117"/>
  <c r="W36" i="117"/>
  <c r="X36" i="117"/>
  <c r="D37" i="117"/>
  <c r="E37" i="117"/>
  <c r="F37" i="117"/>
  <c r="G37" i="117"/>
  <c r="H37" i="117"/>
  <c r="I37" i="117"/>
  <c r="J37" i="117"/>
  <c r="K37" i="117"/>
  <c r="L37" i="117"/>
  <c r="M37" i="117"/>
  <c r="N37" i="117"/>
  <c r="O37" i="117"/>
  <c r="P37" i="117"/>
  <c r="Q37" i="117"/>
  <c r="R37" i="117"/>
  <c r="S37" i="117"/>
  <c r="T37" i="117"/>
  <c r="U37" i="117"/>
  <c r="V37" i="117"/>
  <c r="W37" i="117"/>
  <c r="X37" i="117"/>
  <c r="D38" i="117"/>
  <c r="E38" i="117"/>
  <c r="F38" i="117"/>
  <c r="G38" i="117"/>
  <c r="H38" i="117"/>
  <c r="I38" i="117"/>
  <c r="J38" i="117"/>
  <c r="K38" i="117"/>
  <c r="L38" i="117"/>
  <c r="M38" i="117"/>
  <c r="N38" i="117"/>
  <c r="O38" i="117"/>
  <c r="P38" i="117"/>
  <c r="Q38" i="117"/>
  <c r="R38" i="117"/>
  <c r="S38" i="117"/>
  <c r="T38" i="117"/>
  <c r="U38" i="117"/>
  <c r="V38" i="117"/>
  <c r="W38" i="117"/>
  <c r="X38" i="117"/>
  <c r="D39" i="117"/>
  <c r="E39" i="117"/>
  <c r="F39" i="117"/>
  <c r="G39" i="117"/>
  <c r="H39" i="117"/>
  <c r="I39" i="117"/>
  <c r="J39" i="117"/>
  <c r="K39" i="117"/>
  <c r="L39" i="117"/>
  <c r="M39" i="117"/>
  <c r="N39" i="117"/>
  <c r="O39" i="117"/>
  <c r="P39" i="117"/>
  <c r="Q39" i="117"/>
  <c r="R39" i="117"/>
  <c r="S39" i="117"/>
  <c r="T39" i="117"/>
  <c r="U39" i="117"/>
  <c r="V39" i="117"/>
  <c r="W39" i="117"/>
  <c r="X39" i="117"/>
  <c r="D40" i="117"/>
  <c r="E40" i="117"/>
  <c r="F40" i="117"/>
  <c r="G40" i="117"/>
  <c r="H40" i="117"/>
  <c r="I40" i="117"/>
  <c r="J40" i="117"/>
  <c r="K40" i="117"/>
  <c r="L40" i="117"/>
  <c r="M40" i="117"/>
  <c r="N40" i="117"/>
  <c r="O40" i="117"/>
  <c r="P40" i="117"/>
  <c r="Q40" i="117"/>
  <c r="R40" i="117"/>
  <c r="S40" i="117"/>
  <c r="T40" i="117"/>
  <c r="U40" i="117"/>
  <c r="V40" i="117"/>
  <c r="W40" i="117"/>
  <c r="X40" i="117"/>
  <c r="D41" i="117"/>
  <c r="E41" i="117"/>
  <c r="F41" i="117"/>
  <c r="G41" i="117"/>
  <c r="H41" i="117"/>
  <c r="I41" i="117"/>
  <c r="J41" i="117"/>
  <c r="K41" i="117"/>
  <c r="L41" i="117"/>
  <c r="M41" i="117"/>
  <c r="N41" i="117"/>
  <c r="O41" i="117"/>
  <c r="P41" i="117"/>
  <c r="Q41" i="117"/>
  <c r="R41" i="117"/>
  <c r="S41" i="117"/>
  <c r="T41" i="117"/>
  <c r="U41" i="117"/>
  <c r="V41" i="117"/>
  <c r="W41" i="117"/>
  <c r="X41" i="117"/>
  <c r="D42" i="117"/>
  <c r="E42" i="117"/>
  <c r="F42" i="117"/>
  <c r="G42" i="117"/>
  <c r="H42" i="117"/>
  <c r="I42" i="117"/>
  <c r="J42" i="117"/>
  <c r="K42" i="117"/>
  <c r="L42" i="117"/>
  <c r="M42" i="117"/>
  <c r="N42" i="117"/>
  <c r="O42" i="117"/>
  <c r="P42" i="117"/>
  <c r="Q42" i="117"/>
  <c r="R42" i="117"/>
  <c r="S42" i="117"/>
  <c r="T42" i="117"/>
  <c r="U42" i="117"/>
  <c r="V42" i="117"/>
  <c r="W42" i="117"/>
  <c r="X42" i="117"/>
  <c r="D43" i="117"/>
  <c r="E43" i="117"/>
  <c r="F43" i="117"/>
  <c r="G43" i="117"/>
  <c r="H43" i="117"/>
  <c r="I43" i="117"/>
  <c r="J43" i="117"/>
  <c r="K43" i="117"/>
  <c r="L43" i="117"/>
  <c r="M43" i="117"/>
  <c r="N43" i="117"/>
  <c r="O43" i="117"/>
  <c r="P43" i="117"/>
  <c r="Q43" i="117"/>
  <c r="R43" i="117"/>
  <c r="S43" i="117"/>
  <c r="T43" i="117"/>
  <c r="U43" i="117"/>
  <c r="V43" i="117"/>
  <c r="W43" i="117"/>
  <c r="X43" i="117"/>
  <c r="D44" i="117"/>
  <c r="E44" i="117"/>
  <c r="F44" i="117"/>
  <c r="G44" i="117"/>
  <c r="H44" i="117"/>
  <c r="I44" i="117"/>
  <c r="J44" i="117"/>
  <c r="K44" i="117"/>
  <c r="L44" i="117"/>
  <c r="M44" i="117"/>
  <c r="N44" i="117"/>
  <c r="O44" i="117"/>
  <c r="P44" i="117"/>
  <c r="Q44" i="117"/>
  <c r="R44" i="117"/>
  <c r="S44" i="117"/>
  <c r="T44" i="117"/>
  <c r="U44" i="117"/>
  <c r="V44" i="117"/>
  <c r="W44" i="117"/>
  <c r="X44" i="117"/>
  <c r="F34" i="117"/>
  <c r="G34" i="117"/>
  <c r="H34" i="117"/>
  <c r="I34" i="117"/>
  <c r="J34" i="117"/>
  <c r="K34" i="117"/>
  <c r="L34" i="117"/>
  <c r="M34" i="117"/>
  <c r="N34" i="117"/>
  <c r="O34" i="117"/>
  <c r="P34" i="117"/>
  <c r="Q34" i="117"/>
  <c r="R34" i="117"/>
  <c r="S34" i="117"/>
  <c r="T34" i="117"/>
  <c r="U34" i="117"/>
  <c r="V34" i="117"/>
  <c r="W34" i="117"/>
  <c r="X34" i="117"/>
  <c r="E34" i="117"/>
  <c r="D34" i="117"/>
  <c r="C36" i="117"/>
  <c r="C37" i="117"/>
  <c r="C38" i="117"/>
  <c r="C39" i="117"/>
  <c r="C40" i="117"/>
  <c r="C41" i="117"/>
  <c r="C42" i="117"/>
  <c r="C43" i="117"/>
  <c r="C44" i="117"/>
  <c r="Y45" i="117"/>
  <c r="C35" i="117"/>
  <c r="W15" i="117" l="1"/>
  <c r="G15" i="117"/>
  <c r="O15" i="117"/>
  <c r="V15" i="117"/>
  <c r="F15" i="117"/>
  <c r="U15" i="117"/>
  <c r="M15" i="117"/>
  <c r="C15" i="117"/>
  <c r="N15" i="117"/>
  <c r="T15" i="117"/>
  <c r="L15" i="117"/>
  <c r="K15" i="117"/>
  <c r="D15" i="117"/>
  <c r="R15" i="117"/>
  <c r="J15" i="117"/>
  <c r="E15" i="117"/>
  <c r="Q15" i="117"/>
  <c r="I15" i="117"/>
  <c r="S15" i="117"/>
  <c r="X15" i="117"/>
  <c r="P15" i="117"/>
  <c r="H15" i="117"/>
  <c r="Y34" i="117"/>
  <c r="Y39" i="117"/>
  <c r="Y38" i="117"/>
  <c r="Y37" i="117"/>
  <c r="Y44" i="117"/>
  <c r="Y36" i="117"/>
  <c r="Y43" i="117"/>
  <c r="Y35" i="117"/>
  <c r="Y42" i="117"/>
  <c r="Y40" i="117"/>
  <c r="Y41" i="117"/>
  <c r="H23" i="114"/>
  <c r="Y15" i="117" l="1"/>
  <c r="D21" i="114" l="1"/>
  <c r="E21" i="114"/>
  <c r="F21" i="114"/>
  <c r="G21" i="114"/>
  <c r="H54" i="114"/>
  <c r="H55" i="114"/>
  <c r="H56" i="114"/>
  <c r="H52" i="114"/>
  <c r="H50" i="114"/>
  <c r="H48" i="114"/>
  <c r="H46" i="114"/>
  <c r="H44" i="114"/>
  <c r="H38" i="114"/>
  <c r="H39" i="114"/>
  <c r="H40" i="114"/>
  <c r="H41" i="114"/>
  <c r="H42" i="114"/>
  <c r="H36" i="114"/>
  <c r="H34" i="114"/>
  <c r="C21" i="114"/>
  <c r="H21" i="114" l="1"/>
  <c r="D22" i="114"/>
  <c r="E22" i="114"/>
  <c r="F22" i="114"/>
  <c r="G22" i="114"/>
  <c r="C22" i="114"/>
  <c r="H57" i="114"/>
  <c r="H53" i="114"/>
  <c r="H51" i="114"/>
  <c r="H49" i="114"/>
  <c r="H47" i="114"/>
  <c r="H45" i="114"/>
  <c r="H43" i="114"/>
  <c r="H37" i="114"/>
  <c r="H35" i="114"/>
  <c r="H22" i="114" l="1"/>
  <c r="D21" i="117" l="1"/>
  <c r="C22" i="117"/>
  <c r="C23" i="117"/>
  <c r="C24" i="117"/>
  <c r="C25" i="117"/>
  <c r="C26" i="117"/>
  <c r="C27" i="117"/>
  <c r="C28" i="117"/>
  <c r="C29" i="117"/>
  <c r="C30" i="117"/>
  <c r="C31" i="117"/>
  <c r="C32" i="117"/>
  <c r="C21" i="117"/>
  <c r="Q22" i="117"/>
  <c r="R22" i="117"/>
  <c r="S22" i="117"/>
  <c r="T22" i="117"/>
  <c r="U22" i="117"/>
  <c r="V22" i="117"/>
  <c r="W22" i="117"/>
  <c r="X22" i="117"/>
  <c r="Q23" i="117"/>
  <c r="R23" i="117"/>
  <c r="S23" i="117"/>
  <c r="T23" i="117"/>
  <c r="U23" i="117"/>
  <c r="V23" i="117"/>
  <c r="W23" i="117"/>
  <c r="X23" i="117"/>
  <c r="Q24" i="117"/>
  <c r="R24" i="117"/>
  <c r="S24" i="117"/>
  <c r="T24" i="117"/>
  <c r="U24" i="117"/>
  <c r="V24" i="117"/>
  <c r="W24" i="117"/>
  <c r="X24" i="117"/>
  <c r="Q25" i="117"/>
  <c r="R25" i="117"/>
  <c r="S25" i="117"/>
  <c r="T25" i="117"/>
  <c r="U25" i="117"/>
  <c r="V25" i="117"/>
  <c r="W25" i="117"/>
  <c r="X25" i="117"/>
  <c r="Q26" i="117"/>
  <c r="R26" i="117"/>
  <c r="S26" i="117"/>
  <c r="T26" i="117"/>
  <c r="U26" i="117"/>
  <c r="V26" i="117"/>
  <c r="W26" i="117"/>
  <c r="X26" i="117"/>
  <c r="Q27" i="117"/>
  <c r="R27" i="117"/>
  <c r="S27" i="117"/>
  <c r="T27" i="117"/>
  <c r="U27" i="117"/>
  <c r="V27" i="117"/>
  <c r="W27" i="117"/>
  <c r="X27" i="117"/>
  <c r="Q28" i="117"/>
  <c r="R28" i="117"/>
  <c r="S28" i="117"/>
  <c r="T28" i="117"/>
  <c r="U28" i="117"/>
  <c r="V28" i="117"/>
  <c r="W28" i="117"/>
  <c r="X28" i="117"/>
  <c r="Q29" i="117"/>
  <c r="R29" i="117"/>
  <c r="S29" i="117"/>
  <c r="T29" i="117"/>
  <c r="U29" i="117"/>
  <c r="V29" i="117"/>
  <c r="W29" i="117"/>
  <c r="X29" i="117"/>
  <c r="Q30" i="117"/>
  <c r="R30" i="117"/>
  <c r="S30" i="117"/>
  <c r="T30" i="117"/>
  <c r="U30" i="117"/>
  <c r="V30" i="117"/>
  <c r="W30" i="117"/>
  <c r="X30" i="117"/>
  <c r="Q31" i="117"/>
  <c r="R31" i="117"/>
  <c r="S31" i="117"/>
  <c r="T31" i="117"/>
  <c r="U31" i="117"/>
  <c r="V31" i="117"/>
  <c r="W31" i="117"/>
  <c r="X31" i="117"/>
  <c r="Q32" i="117"/>
  <c r="R32" i="117"/>
  <c r="S32" i="117"/>
  <c r="T32" i="117"/>
  <c r="U32" i="117"/>
  <c r="V32" i="117"/>
  <c r="W32" i="117"/>
  <c r="X32" i="117"/>
  <c r="X21" i="117"/>
  <c r="W21" i="117"/>
  <c r="U21" i="117"/>
  <c r="V21" i="117"/>
  <c r="T21" i="117"/>
  <c r="S21" i="117"/>
  <c r="R21" i="117"/>
  <c r="Q21" i="117"/>
  <c r="M22" i="117"/>
  <c r="N22" i="117"/>
  <c r="O22" i="117"/>
  <c r="P22" i="117"/>
  <c r="M23" i="117"/>
  <c r="N23" i="117"/>
  <c r="O23" i="117"/>
  <c r="P23" i="117"/>
  <c r="M24" i="117"/>
  <c r="N24" i="117"/>
  <c r="O24" i="117"/>
  <c r="P24" i="117"/>
  <c r="M25" i="117"/>
  <c r="N25" i="117"/>
  <c r="O25" i="117"/>
  <c r="P25" i="117"/>
  <c r="M26" i="117"/>
  <c r="N26" i="117"/>
  <c r="O26" i="117"/>
  <c r="P26" i="117"/>
  <c r="M27" i="117"/>
  <c r="N27" i="117"/>
  <c r="O27" i="117"/>
  <c r="P27" i="117"/>
  <c r="M28" i="117"/>
  <c r="N28" i="117"/>
  <c r="O28" i="117"/>
  <c r="P28" i="117"/>
  <c r="M29" i="117"/>
  <c r="N29" i="117"/>
  <c r="O29" i="117"/>
  <c r="P29" i="117"/>
  <c r="M30" i="117"/>
  <c r="N30" i="117"/>
  <c r="O30" i="117"/>
  <c r="P30" i="117"/>
  <c r="M31" i="117"/>
  <c r="N31" i="117"/>
  <c r="O31" i="117"/>
  <c r="P31" i="117"/>
  <c r="M32" i="117"/>
  <c r="N32" i="117"/>
  <c r="O32" i="117"/>
  <c r="P32" i="117"/>
  <c r="P21" i="117"/>
  <c r="O21" i="117"/>
  <c r="N21" i="117"/>
  <c r="M21" i="117"/>
  <c r="G22" i="117"/>
  <c r="H22" i="117"/>
  <c r="I22" i="117"/>
  <c r="J22" i="117"/>
  <c r="K22" i="117"/>
  <c r="L22" i="117"/>
  <c r="G23" i="117"/>
  <c r="H23" i="117"/>
  <c r="I23" i="117"/>
  <c r="J23" i="117"/>
  <c r="K23" i="117"/>
  <c r="L23" i="117"/>
  <c r="G24" i="117"/>
  <c r="H24" i="117"/>
  <c r="I24" i="117"/>
  <c r="J24" i="117"/>
  <c r="K24" i="117"/>
  <c r="L24" i="117"/>
  <c r="G25" i="117"/>
  <c r="H25" i="117"/>
  <c r="I25" i="117"/>
  <c r="J25" i="117"/>
  <c r="K25" i="117"/>
  <c r="L25" i="117"/>
  <c r="G26" i="117"/>
  <c r="H26" i="117"/>
  <c r="I26" i="117"/>
  <c r="J26" i="117"/>
  <c r="K26" i="117"/>
  <c r="L26" i="117"/>
  <c r="G27" i="117"/>
  <c r="H27" i="117"/>
  <c r="I27" i="117"/>
  <c r="J27" i="117"/>
  <c r="K27" i="117"/>
  <c r="L27" i="117"/>
  <c r="G28" i="117"/>
  <c r="H28" i="117"/>
  <c r="I28" i="117"/>
  <c r="J28" i="117"/>
  <c r="K28" i="117"/>
  <c r="L28" i="117"/>
  <c r="G29" i="117"/>
  <c r="H29" i="117"/>
  <c r="I29" i="117"/>
  <c r="J29" i="117"/>
  <c r="K29" i="117"/>
  <c r="L29" i="117"/>
  <c r="G30" i="117"/>
  <c r="H30" i="117"/>
  <c r="I30" i="117"/>
  <c r="J30" i="117"/>
  <c r="K30" i="117"/>
  <c r="L30" i="117"/>
  <c r="G31" i="117"/>
  <c r="H31" i="117"/>
  <c r="I31" i="117"/>
  <c r="J31" i="117"/>
  <c r="K31" i="117"/>
  <c r="L31" i="117"/>
  <c r="G32" i="117"/>
  <c r="H32" i="117"/>
  <c r="I32" i="117"/>
  <c r="J32" i="117"/>
  <c r="K32" i="117"/>
  <c r="L32" i="117"/>
  <c r="L21" i="117"/>
  <c r="K21" i="117"/>
  <c r="J21" i="117"/>
  <c r="I21" i="117"/>
  <c r="H21" i="117"/>
  <c r="G21" i="117"/>
  <c r="F22" i="117"/>
  <c r="F23" i="117"/>
  <c r="F24" i="117"/>
  <c r="F25" i="117"/>
  <c r="F26" i="117"/>
  <c r="F27" i="117"/>
  <c r="F28" i="117"/>
  <c r="F29" i="117"/>
  <c r="F30" i="117"/>
  <c r="F31" i="117"/>
  <c r="F32" i="117"/>
  <c r="F21" i="117"/>
  <c r="E22" i="117"/>
  <c r="E23" i="117"/>
  <c r="E24" i="117"/>
  <c r="E25" i="117"/>
  <c r="E26" i="117"/>
  <c r="E27" i="117"/>
  <c r="E28" i="117"/>
  <c r="E29" i="117"/>
  <c r="E30" i="117"/>
  <c r="E31" i="117"/>
  <c r="E32" i="117"/>
  <c r="D22" i="117"/>
  <c r="D23" i="117"/>
  <c r="D24" i="117"/>
  <c r="D25" i="117"/>
  <c r="D26" i="117"/>
  <c r="D27" i="117"/>
  <c r="D28" i="117"/>
  <c r="D29" i="117"/>
  <c r="D30" i="117"/>
  <c r="D31" i="117"/>
  <c r="D32" i="117"/>
  <c r="E21" i="117"/>
  <c r="O14" i="117" l="1"/>
  <c r="P14" i="117"/>
  <c r="E14" i="117"/>
  <c r="T14" i="117"/>
  <c r="Y32" i="117"/>
  <c r="Y24" i="117"/>
  <c r="N14" i="117"/>
  <c r="Y29" i="117"/>
  <c r="Y28" i="117"/>
  <c r="Y26" i="117"/>
  <c r="Y25" i="117"/>
  <c r="G14" i="117"/>
  <c r="Q14" i="117"/>
  <c r="R14" i="117"/>
  <c r="X14" i="117"/>
  <c r="V14" i="117"/>
  <c r="Y31" i="117"/>
  <c r="Y23" i="117"/>
  <c r="Y30" i="117"/>
  <c r="Y22" i="117"/>
  <c r="C14" i="117"/>
  <c r="S14" i="117"/>
  <c r="Y27" i="117"/>
  <c r="U14" i="117"/>
  <c r="W14" i="117"/>
  <c r="M14" i="117"/>
  <c r="J14" i="117"/>
  <c r="K14" i="117"/>
  <c r="L14" i="117"/>
  <c r="I14" i="117"/>
  <c r="H14" i="117"/>
  <c r="F14" i="117"/>
  <c r="D14" i="117"/>
  <c r="Y21" i="117"/>
  <c r="Y14" i="117" l="1"/>
  <c r="D13" i="117" l="1"/>
  <c r="E13" i="117"/>
  <c r="F13" i="117"/>
  <c r="G13" i="117"/>
  <c r="H13" i="117"/>
  <c r="I13" i="117"/>
  <c r="J13" i="117"/>
  <c r="K13" i="117"/>
  <c r="L13" i="117"/>
  <c r="M13" i="117"/>
  <c r="N13" i="117"/>
  <c r="O13" i="117"/>
  <c r="P13" i="117"/>
  <c r="Q13" i="117"/>
  <c r="R13" i="117"/>
  <c r="S13" i="117"/>
  <c r="T13" i="117"/>
  <c r="U13" i="117"/>
  <c r="V13" i="117"/>
  <c r="W13" i="117"/>
  <c r="X13" i="117"/>
  <c r="C13" i="117"/>
  <c r="Y12" i="117"/>
  <c r="Y11" i="117"/>
  <c r="Y10" i="117"/>
  <c r="Y9" i="117"/>
  <c r="Y8" i="117"/>
  <c r="Y13" i="117" l="1"/>
  <c r="E17" i="114"/>
  <c r="F17" i="114"/>
  <c r="G17" i="114"/>
  <c r="H20" i="114" l="1"/>
  <c r="H19" i="114"/>
  <c r="H18" i="114"/>
  <c r="H17" i="114"/>
  <c r="H16" i="114"/>
  <c r="H15" i="114"/>
  <c r="H14" i="114"/>
  <c r="H13" i="114"/>
  <c r="H12" i="114"/>
  <c r="H11" i="114"/>
  <c r="H9" i="114"/>
  <c r="H10" i="1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</t>
        </r>
      </text>
    </comment>
    <comment ref="A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0201
0202
0210.20
</t>
        </r>
      </text>
    </comment>
    <comment ref="A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1801.00.00 Cocoa beans, whole or broken, raw or roasted.</t>
        </r>
      </text>
    </comment>
    <comment ref="A1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1208.90.00  AND 23065000</t>
        </r>
      </text>
    </comment>
    <comment ref="A1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1513
15131100, 15131900,15132900</t>
        </r>
      </text>
    </comment>
    <comment ref="A12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0901</t>
        </r>
      </text>
    </comment>
    <comment ref="A13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1203.00.00 Copra</t>
        </r>
      </text>
    </comment>
    <comment ref="A14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41.01 Raw hides and skins of bovine</t>
        </r>
      </text>
    </comment>
    <comment ref="A15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0302.3</t>
        </r>
      </text>
    </comment>
    <comment ref="A16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1211.90 [old incorrect code 1212.99.10]</t>
        </r>
      </text>
    </comment>
    <comment ref="A17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0301.11 (Wrongly coded as 0301.10)</t>
        </r>
      </text>
    </comment>
    <comment ref="A18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44</t>
        </r>
      </text>
    </comment>
    <comment ref="A19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9606.29.00 (classified wrongly under 9606.30)
</t>
        </r>
      </text>
    </comment>
    <comment ref="A20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090500 </t>
        </r>
      </text>
    </comment>
    <comment ref="A21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Residual</t>
        </r>
      </text>
    </comment>
    <comment ref="A25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2204-2208</t>
        </r>
      </text>
    </comment>
    <comment ref="A26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2402</t>
        </r>
      </text>
    </comment>
    <comment ref="A27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2203+2204+2205+2208</t>
        </r>
      </text>
    </comment>
    <comment ref="A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76</t>
        </r>
      </text>
    </comment>
    <comment ref="A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3923</t>
        </r>
      </text>
    </comment>
    <comment ref="A9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61 and 62</t>
        </r>
      </text>
    </comment>
    <comment ref="A10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</t>
        </r>
      </text>
    </comment>
    <comment ref="A11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8471</t>
        </r>
      </text>
    </comment>
    <comment ref="A12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</t>
        </r>
      </text>
    </comment>
    <comment ref="A13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8421</t>
        </r>
      </text>
    </comment>
    <comment ref="A14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2402</t>
        </r>
      </text>
    </comment>
    <comment ref="A1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8502</t>
        </r>
      </text>
    </comment>
    <comment ref="A1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</t>
        </r>
      </text>
    </comment>
    <comment ref="A17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64</t>
        </r>
      </text>
    </comment>
    <comment ref="A18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8544</t>
        </r>
      </text>
    </comment>
    <comment ref="A19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72</t>
        </r>
      </text>
    </comment>
    <comment ref="A20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0207</t>
        </r>
      </text>
    </comment>
    <comment ref="A21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3004</t>
        </r>
      </text>
    </comment>
    <comment ref="A22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0401+0402</t>
        </r>
      </text>
    </comment>
    <comment ref="A23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8704</t>
        </r>
      </text>
    </comment>
    <comment ref="A24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8702 and 8703</t>
        </r>
      </text>
    </comment>
    <comment ref="A25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4011</t>
        </r>
      </text>
    </comment>
    <comment ref="A26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2201 + 2202</t>
        </r>
      </text>
    </comment>
    <comment ref="A27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9403</t>
        </r>
      </text>
    </comment>
    <comment ref="A28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Residual</t>
        </r>
      </text>
    </comment>
    <comment ref="A29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63</t>
        </r>
      </text>
    </comment>
    <comment ref="A30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1602</t>
        </r>
      </text>
    </comment>
    <comment ref="A31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8803</t>
        </r>
      </text>
    </comment>
    <comment ref="A32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1902</t>
        </r>
      </text>
    </comment>
    <comment ref="A33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3303 +3304 + 3305</t>
        </r>
      </text>
    </comment>
    <comment ref="A34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9801</t>
        </r>
      </text>
    </comment>
    <comment ref="A35" authorId="0" shapeId="0" xr:uid="{00000000-0006-0000-0600-00001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2711</t>
        </r>
      </text>
    </comment>
    <comment ref="A36" authorId="0" shapeId="0" xr:uid="{00000000-0006-0000-0600-00001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</t>
        </r>
      </text>
    </comment>
    <comment ref="A37" authorId="0" shapeId="0" xr:uid="{00000000-0006-0000-0600-00002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2523</t>
        </r>
      </text>
    </comment>
    <comment ref="A38" authorId="0" shapeId="0" xr:uid="{00000000-0006-0000-0600-00002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2309</t>
        </r>
      </text>
    </comment>
    <comment ref="A39" authorId="0" shapeId="0" xr:uid="{00000000-0006-0000-0600-00002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1904</t>
        </r>
      </text>
    </comment>
    <comment ref="A40" authorId="0" shapeId="0" xr:uid="{00000000-0006-0000-0600-00002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1604</t>
        </r>
      </text>
    </comment>
    <comment ref="A41" authorId="0" shapeId="0" xr:uid="{00000000-0006-0000-0600-00002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4901</t>
        </r>
      </text>
    </comment>
    <comment ref="A42" authorId="0" shapeId="0" xr:uid="{00000000-0006-0000-0600-00002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8418</t>
        </r>
      </text>
    </comment>
    <comment ref="A43" authorId="0" shapeId="0" xr:uid="{00000000-0006-0000-0600-00002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A44" authorId="0" shapeId="0" xr:uid="{00000000-0006-0000-0600-00002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8429</t>
        </r>
      </text>
    </comment>
    <comment ref="A45" authorId="0" shapeId="0" xr:uid="{00000000-0006-0000-0600-00002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8407 and 8408</t>
        </r>
      </text>
    </comment>
    <comment ref="A46" authorId="0" shapeId="0" xr:uid="{00000000-0006-0000-0600-00002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</t>
        </r>
      </text>
    </comment>
    <comment ref="A47" authorId="0" shapeId="0" xr:uid="{00000000-0006-0000-0600-00002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8517</t>
        </r>
      </text>
    </comment>
    <comment ref="A48" authorId="0" shapeId="0" xr:uid="{00000000-0006-0000-0600-00002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4818</t>
        </r>
      </text>
    </comment>
    <comment ref="A49" authorId="0" shapeId="0" xr:uid="{00000000-0006-0000-0600-00002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3917</t>
        </r>
      </text>
    </comment>
    <comment ref="A50" authorId="0" shapeId="0" xr:uid="{00000000-0006-0000-0600-00002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1101</t>
        </r>
      </text>
    </comment>
    <comment ref="A51" authorId="0" shapeId="0" xr:uid="{00000000-0006-0000-0600-00002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4407</t>
        </r>
      </text>
    </comment>
    <comment ref="A52" authorId="0" shapeId="0" xr:uid="{00000000-0006-0000-0600-00002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8903</t>
        </r>
      </text>
    </comment>
  </commentList>
</comments>
</file>

<file path=xl/sharedStrings.xml><?xml version="1.0" encoding="utf-8"?>
<sst xmlns="http://schemas.openxmlformats.org/spreadsheetml/2006/main" count="1454" uniqueCount="292">
  <si>
    <t>Re-exports</t>
  </si>
  <si>
    <t>Trade Balance</t>
  </si>
  <si>
    <t>Total</t>
  </si>
  <si>
    <t>Jan</t>
  </si>
  <si>
    <t>Feb</t>
  </si>
  <si>
    <t>Mar</t>
  </si>
  <si>
    <t>Apr</t>
  </si>
  <si>
    <t>May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</si>
  <si>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</si>
  <si>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</si>
  <si>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</si>
  <si>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</si>
  <si>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</si>
  <si>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</si>
  <si>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</si>
  <si>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</si>
  <si>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</si>
  <si>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</si>
  <si>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</si>
  <si>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</si>
  <si>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</si>
  <si>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</si>
  <si>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</si>
  <si>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</si>
  <si>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</si>
  <si>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</si>
  <si>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</t>
  </si>
  <si>
    <t>Others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</si>
  <si>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</si>
  <si>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</si>
  <si>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</si>
  <si>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</si>
  <si>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</si>
  <si>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</si>
  <si>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</si>
  <si>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</si>
  <si>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</si>
  <si>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</si>
  <si>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</si>
  <si>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</si>
  <si>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</si>
  <si>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</si>
  <si>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</si>
  <si>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</si>
  <si>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</si>
  <si>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</si>
  <si>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94 - 96</t>
  </si>
  <si>
    <t>Table 2</t>
  </si>
  <si>
    <t>XIX</t>
  </si>
  <si>
    <t>XXI</t>
  </si>
  <si>
    <t>XXII</t>
  </si>
  <si>
    <t>93</t>
  </si>
  <si>
    <t>Table 3</t>
  </si>
  <si>
    <t>Table 8</t>
  </si>
  <si>
    <t>97</t>
  </si>
  <si>
    <t>Table 9</t>
  </si>
  <si>
    <t>Exports</t>
  </si>
  <si>
    <t>Period</t>
  </si>
  <si>
    <t>Imports</t>
  </si>
  <si>
    <t>Surplus(+) /   Deficit(-)</t>
  </si>
  <si>
    <t>Monthly</t>
  </si>
  <si>
    <t>September</t>
  </si>
  <si>
    <t>October</t>
  </si>
  <si>
    <t>November</t>
  </si>
  <si>
    <t>December</t>
  </si>
  <si>
    <t>March</t>
  </si>
  <si>
    <t>April</t>
  </si>
  <si>
    <t>June</t>
  </si>
  <si>
    <t>July</t>
  </si>
  <si>
    <t>January</t>
  </si>
  <si>
    <t>February</t>
  </si>
  <si>
    <t>August</t>
  </si>
  <si>
    <t>BALANCE OF TRADE - ALL  ITEMS</t>
  </si>
  <si>
    <t>Live animals: animal products</t>
  </si>
  <si>
    <t>Vegetable products</t>
  </si>
  <si>
    <t>Animal or vegetable oils &amp; fats</t>
  </si>
  <si>
    <t>Mineral products</t>
  </si>
  <si>
    <t>Chemicals and allied products</t>
  </si>
  <si>
    <t>Plastic, rubber &amp; articles thereof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</si>
  <si>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</si>
  <si>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</si>
  <si>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</si>
  <si>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</si>
  <si>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</si>
  <si>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</si>
  <si>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</si>
  <si>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</si>
  <si>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</si>
  <si>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</si>
  <si>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</si>
  <si>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</si>
  <si>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</si>
  <si>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 xml:space="preserve">TOTAL </t>
  </si>
  <si>
    <t>Balance</t>
  </si>
  <si>
    <t>Economic Category</t>
  </si>
  <si>
    <t>Table 1</t>
  </si>
  <si>
    <t>Sections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</si>
  <si>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</si>
  <si>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</si>
  <si>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</si>
  <si>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</si>
  <si>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</si>
  <si>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not elsewhere specified</t>
  </si>
  <si>
    <t>Manufactured goods classified chiefly by material</t>
  </si>
  <si>
    <t>Machinery and transport equipment</t>
  </si>
  <si>
    <t>Miscellaneous manufactured goods</t>
  </si>
  <si>
    <t>Commodities and transactions not classified elsewhere in SITC</t>
  </si>
  <si>
    <t>Commodity</t>
  </si>
  <si>
    <t>Prepared foodstuffs, beverages, spirits &amp; tobacco</t>
  </si>
  <si>
    <t>Raw hides, skins, leather articles &amp; travel goods</t>
  </si>
  <si>
    <t>Table 12</t>
  </si>
  <si>
    <t>IMPORTS BY HS</t>
  </si>
  <si>
    <t>Exports FOB</t>
  </si>
  <si>
    <t xml:space="preserve">Imports CIF </t>
  </si>
  <si>
    <t>Table 6</t>
  </si>
  <si>
    <t>BALANCE OF TRADE BY MAJOR PARTNER COUNTRIES</t>
  </si>
  <si>
    <t>MONTHLY</t>
  </si>
  <si>
    <t>Table 7</t>
  </si>
  <si>
    <t>TRADE BY REGION</t>
  </si>
  <si>
    <t>Africa</t>
  </si>
  <si>
    <t>The Americas</t>
  </si>
  <si>
    <t>Asia</t>
  </si>
  <si>
    <t>Europe</t>
  </si>
  <si>
    <t>Oceania</t>
  </si>
  <si>
    <t>99</t>
  </si>
  <si>
    <t>COUNTRY</t>
  </si>
  <si>
    <t>Annually</t>
  </si>
  <si>
    <t>ANNUALLY</t>
  </si>
  <si>
    <t>PRINCIPAL IMPORTS</t>
  </si>
  <si>
    <t>Other Imports</t>
  </si>
  <si>
    <t>Jun</t>
  </si>
  <si>
    <t>Jul</t>
  </si>
  <si>
    <t>Aug</t>
  </si>
  <si>
    <t>Sep</t>
  </si>
  <si>
    <t>Oct</t>
  </si>
  <si>
    <t>Nov</t>
  </si>
  <si>
    <t>Dec</t>
  </si>
  <si>
    <t>REGION</t>
  </si>
  <si>
    <t>TOTAL IMPORTS</t>
  </si>
  <si>
    <t>Copra</t>
  </si>
  <si>
    <t>Coconut oil</t>
  </si>
  <si>
    <t>Cocoa</t>
  </si>
  <si>
    <t>Cowhides</t>
  </si>
  <si>
    <t>Kava</t>
  </si>
  <si>
    <t>Vanilla</t>
  </si>
  <si>
    <t>Coconut Meal</t>
  </si>
  <si>
    <t>Other products</t>
  </si>
  <si>
    <t>Notes:</t>
  </si>
  <si>
    <t>Data source: Customs and Enterprises</t>
  </si>
  <si>
    <t>Ornamental fish</t>
  </si>
  <si>
    <t>Fish: Tuna</t>
  </si>
  <si>
    <t>Rice</t>
  </si>
  <si>
    <t>Meat and edible offal of poultry</t>
  </si>
  <si>
    <t>Milk and Cream</t>
  </si>
  <si>
    <t xml:space="preserve"> </t>
  </si>
  <si>
    <t>Wheat or meslin flour</t>
  </si>
  <si>
    <t>Other prepared or preserved meat, meat offal or blood</t>
  </si>
  <si>
    <t>Non-alcoholic drinks including mineral water</t>
  </si>
  <si>
    <t>Alcoholic drinks</t>
  </si>
  <si>
    <t>Preparations of a kind used in animal feeding</t>
  </si>
  <si>
    <t>Cigars, cheroots, cigarillos and cigarettes, of tobacco or of tobacco substitutes</t>
  </si>
  <si>
    <t>Petroleum oils and oils obtained from bituminous minerals</t>
  </si>
  <si>
    <t>Petroleum gases and other gaseous hydrocarbons</t>
  </si>
  <si>
    <t>Medicaments</t>
  </si>
  <si>
    <t>Tubes, pipes and hoses, and fittings therefor (for example, joints, elbows, flanges), of plastics.</t>
  </si>
  <si>
    <t>New pneumatic tires, of rubber</t>
  </si>
  <si>
    <t>Toilet paper and similar paper</t>
  </si>
  <si>
    <t>Printed books, brochures, leaflets and similar printed matter</t>
  </si>
  <si>
    <t>Centrifuges, including centrifugal dryers; filtering or purifying machinery and apparatus, for liquids or gases</t>
  </si>
  <si>
    <t>Self-propelled bulldozers, angledozers, graders, levellers, scrapers, mechanical shovels, excavators, shovel loaders, tamping machines and road rollers</t>
  </si>
  <si>
    <t>Electric generating sets and rotary converters</t>
  </si>
  <si>
    <t>Motor vehicles for the transport of goods</t>
  </si>
  <si>
    <t>Motor vehicles for the transport of passengers</t>
  </si>
  <si>
    <t>Parts of aircraft</t>
  </si>
  <si>
    <t>Other furniture and parts thereof</t>
  </si>
  <si>
    <t>Personal and household effects</t>
  </si>
  <si>
    <t>Prepared or preserved fish</t>
  </si>
  <si>
    <t>Sugar</t>
  </si>
  <si>
    <t>Pasta, whether cooked or stuffed or otherwise prepared, such as spaghetti, macaroni, noodles, lasagne, gnocchi, ravioli, cannelloni; couscous</t>
  </si>
  <si>
    <t>Prepared foods obtained by the swelling or roasting of cereals or cereal products eg corn flakes; cereals (excl maize) in grain or flakes</t>
  </si>
  <si>
    <t>Bread, pastry, cakes, biscuits and other bakers' wares</t>
  </si>
  <si>
    <t>Portland cement, aluminous cement, slag cement, supersulphate cement and similar hydraulic cements</t>
  </si>
  <si>
    <t>Perfumes, make-up preparations and preparations for the care of the skin (excl medicaments) and products for hair</t>
  </si>
  <si>
    <t>Articles for the conveyance or packing of goods; stoppers, lids, caps and other closures, of plastics</t>
  </si>
  <si>
    <t>Wood sawn or chipped lengthwise, sliced or peeled, whether or not planed, sanded or end-jointed</t>
  </si>
  <si>
    <t>Automatic data processing machines; magnetic or optical readers, machines for transcribing data onto data media in coded form and machines for processing such data.</t>
  </si>
  <si>
    <t>Telephone sets, including telephones for cellular networks or for other wireless networks</t>
  </si>
  <si>
    <t>Insulated wire, cable and other insulated electric conductors, whether or not fitted with connectors; optical fibre cables, made up of individually sheathed fibres, whether or not assembled with electric conductors or fitted with connectors</t>
  </si>
  <si>
    <t>Table 10</t>
  </si>
  <si>
    <t xml:space="preserve"> TRADE BY MODE OF TRANSPORT</t>
  </si>
  <si>
    <t>Air</t>
  </si>
  <si>
    <t>Water</t>
  </si>
  <si>
    <t>Land</t>
  </si>
  <si>
    <t>Not elsewhere classified</t>
  </si>
  <si>
    <t>Sea</t>
  </si>
  <si>
    <t>Road</t>
  </si>
  <si>
    <t>Postal consignments, mail or courier shipments</t>
  </si>
  <si>
    <t xml:space="preserve">Total </t>
  </si>
  <si>
    <t>Fiji</t>
  </si>
  <si>
    <t>New Caledonia</t>
  </si>
  <si>
    <t>Total Exports</t>
  </si>
  <si>
    <t xml:space="preserve">Classification used: SITC Rev 4 </t>
  </si>
  <si>
    <t>Table 13</t>
  </si>
  <si>
    <t>IMPORTS BY SITC</t>
  </si>
  <si>
    <t>of which the PICTs</t>
  </si>
  <si>
    <t>Australia</t>
  </si>
  <si>
    <t>China, People's Republic of</t>
  </si>
  <si>
    <t>France</t>
  </si>
  <si>
    <t>Hong Kong</t>
  </si>
  <si>
    <t>India</t>
  </si>
  <si>
    <t>Indonesia</t>
  </si>
  <si>
    <t>Japan</t>
  </si>
  <si>
    <t>Malaysia</t>
  </si>
  <si>
    <t>Netherlands</t>
  </si>
  <si>
    <t>New Zealand</t>
  </si>
  <si>
    <t>Papua New Guinea</t>
  </si>
  <si>
    <t>Singapore</t>
  </si>
  <si>
    <t>Solomon Islands</t>
  </si>
  <si>
    <t>United Kingdom</t>
  </si>
  <si>
    <t>All others</t>
  </si>
  <si>
    <t>Classification used: HS17 from January 2017.  Prior to that HS12.</t>
  </si>
  <si>
    <t>[VT Million]</t>
  </si>
  <si>
    <t>Articles of apparel and clothing accessories</t>
  </si>
  <si>
    <t>Other made up textile articles; sets; worn clothing and worn textile articles; rags</t>
  </si>
  <si>
    <t xml:space="preserve">Footwear, gaiters and the like; parts of such articles </t>
  </si>
  <si>
    <t>Iron and steel</t>
  </si>
  <si>
    <t>Articles of iron or steel</t>
  </si>
  <si>
    <t>Aluminium and articles thereof</t>
  </si>
  <si>
    <t>Spark-ignition reciprocating or rotary internal combustion piston engines and compression-ignition internal combustion piston engines (diesel or semi-diesel engines)</t>
  </si>
  <si>
    <t xml:space="preserve">Refrigerators, freezers and other refrigerating or freezing equipment, electric or other; heat pumps other than air conditioning machines </t>
  </si>
  <si>
    <t>Yachts and other vessels for pleasure or sports; rowing boats and canoes</t>
  </si>
  <si>
    <t>Korea, Republic of</t>
  </si>
  <si>
    <t>Thailand</t>
  </si>
  <si>
    <t>United States of America</t>
  </si>
  <si>
    <t xml:space="preserve">Notes: </t>
  </si>
  <si>
    <t>Fish and crustaceans, molluscs and other aquatic invertebrates</t>
  </si>
  <si>
    <t>98-99</t>
  </si>
  <si>
    <t>Beef fresh, chilled, frozen and preserved</t>
  </si>
  <si>
    <t>Shell buttons</t>
  </si>
  <si>
    <t>Wood and articles of wood; wood charcoal</t>
  </si>
  <si>
    <t>Coffee, all types</t>
  </si>
  <si>
    <t>PRINCIPAL  EXPORTS</t>
  </si>
  <si>
    <t>Total exports</t>
  </si>
  <si>
    <t>A. Exports</t>
  </si>
  <si>
    <t>Philippines</t>
  </si>
  <si>
    <t>EXPORTS BY HS</t>
  </si>
  <si>
    <t>RE-EXPORTS BY HS</t>
  </si>
  <si>
    <t>From August</t>
  </si>
  <si>
    <t>2019</t>
  </si>
  <si>
    <t>Table 4</t>
  </si>
  <si>
    <t>Table 5</t>
  </si>
  <si>
    <t>TOTAL EXPORTS BY HS</t>
  </si>
  <si>
    <t>B. Re-exports</t>
  </si>
  <si>
    <t>Total re-exports</t>
  </si>
  <si>
    <t>Alcoholic Drinks</t>
  </si>
  <si>
    <t>Tobacco and cigarettes</t>
  </si>
  <si>
    <t>Fuel</t>
  </si>
  <si>
    <t>Various</t>
  </si>
  <si>
    <t>Data on re-exports are available from August 2017.  Prior to that they were included with exports.</t>
  </si>
  <si>
    <t>HS Sections</t>
  </si>
  <si>
    <t>Periods</t>
  </si>
  <si>
    <t>HS Chapters</t>
  </si>
  <si>
    <t xml:space="preserve">Periods </t>
  </si>
  <si>
    <t xml:space="preserve">HS Sections </t>
  </si>
  <si>
    <t>Total exports and re-exports</t>
  </si>
  <si>
    <t xml:space="preserve">Category </t>
  </si>
  <si>
    <t xml:space="preserve">Period </t>
  </si>
  <si>
    <t>YTD</t>
  </si>
  <si>
    <t>2021 (P)</t>
  </si>
  <si>
    <t>2021(P)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</si>
  <si>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</si>
  <si>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</si>
  <si>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</si>
  <si>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</si>
  <si>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</si>
  <si>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Exports </t>
  </si>
  <si>
    <t xml:space="preserve">Imports </t>
  </si>
  <si>
    <t xml:space="preserve">  </t>
  </si>
  <si>
    <t xml:space="preserve">Dec </t>
  </si>
  <si>
    <t>2021</t>
  </si>
  <si>
    <t>2022</t>
  </si>
  <si>
    <t>2020</t>
  </si>
  <si>
    <t>2022 YTD</t>
  </si>
  <si>
    <t>Table 11</t>
  </si>
  <si>
    <t>Country</t>
  </si>
  <si>
    <t>Papua New Giunea</t>
  </si>
  <si>
    <t>TOTAL</t>
  </si>
  <si>
    <t>From 2019  to date</t>
  </si>
  <si>
    <t>HS 2022 used from January 2022</t>
  </si>
  <si>
    <t>(p) provisional</t>
  </si>
  <si>
    <t xml:space="preserve">TRADE BY TRADE AGREEMENTS </t>
  </si>
  <si>
    <t>This is a summary table of imports and exports under the Melanesian Spearhead Group Trade Agreement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</si>
</sst>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_)"/>
    <numFmt numFmtId="167" formatCode="#,##0.00_ ;\-#,##0.00\ "/>
    <numFmt numFmtId="168" formatCode="_(* #,##0_);_(* \(#,##0\);_(* &quot;-&quot;??_);_(@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TimesNewRomanPSMT"/>
    </font>
    <font>
      <b/>
      <sz val="11"/>
      <color rgb="FF000000"/>
      <name val="TimesNewRomanPSMT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8" applyNumberFormat="0" applyAlignment="0" applyProtection="0"/>
    <xf numFmtId="0" fontId="21" fillId="7" borderId="9" applyNumberFormat="0" applyAlignment="0" applyProtection="0"/>
    <xf numFmtId="0" fontId="22" fillId="7" borderId="8" applyNumberFormat="0" applyAlignment="0" applyProtection="0"/>
    <xf numFmtId="0" fontId="23" fillId="0" borderId="10" applyNumberFormat="0" applyFill="0" applyAlignment="0" applyProtection="0"/>
    <xf numFmtId="0" fontId="24" fillId="8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3">
    <xf numFmtId="0" fontId="0" fillId="0" borderId="0" xfId="0"/>
    <xf numFmtId="0" fontId="4" fillId="2" borderId="4" xfId="0" applyFont="1" applyFill="1" applyBorder="1"/>
    <xf numFmtId="0" fontId="5" fillId="2" borderId="4" xfId="0" applyFont="1" applyFill="1" applyBorder="1" applyAlignment="1">
      <alignment horizontal="right"/>
    </xf>
    <xf numFmtId="3" fontId="2" fillId="2" borderId="4" xfId="0" applyNumberFormat="1" applyFont="1" applyFill="1" applyBorder="1"/>
    <xf numFmtId="3" fontId="5" fillId="2" borderId="4" xfId="0" applyNumberFormat="1" applyFont="1" applyFill="1" applyBorder="1"/>
    <xf numFmtId="3" fontId="10" fillId="2" borderId="4" xfId="0" applyNumberFormat="1" applyFont="1" applyFill="1" applyBorder="1" applyAlignment="1">
      <alignment horizontal="right" wrapText="1"/>
    </xf>
    <xf numFmtId="166" fontId="5" fillId="2" borderId="4" xfId="0" applyNumberFormat="1" applyFont="1" applyFill="1" applyBorder="1" applyAlignment="1" applyProtection="1">
      <alignment horizontal="center"/>
    </xf>
    <xf numFmtId="3" fontId="10" fillId="2" borderId="4" xfId="0" applyNumberFormat="1" applyFont="1" applyFill="1" applyBorder="1" applyAlignment="1">
      <alignment horizontal="left" wrapText="1"/>
    </xf>
    <xf numFmtId="3" fontId="5" fillId="2" borderId="4" xfId="0" applyNumberFormat="1" applyFont="1" applyFill="1" applyBorder="1" applyProtection="1"/>
    <xf numFmtId="3" fontId="5" fillId="2" borderId="4" xfId="0" applyNumberFormat="1" applyFont="1" applyFill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4" xfId="0" applyNumberFormat="1" applyFont="1" applyFill="1" applyBorder="1"/>
    <xf numFmtId="0" fontId="3" fillId="2" borderId="4" xfId="0" applyFont="1" applyFill="1" applyBorder="1"/>
    <xf numFmtId="0" fontId="5" fillId="2" borderId="4" xfId="0" applyFont="1" applyFill="1" applyBorder="1"/>
    <xf numFmtId="0" fontId="3" fillId="2" borderId="4" xfId="0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/>
    <xf numFmtId="3" fontId="2" fillId="2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168" fontId="0" fillId="2" borderId="4" xfId="4" applyNumberFormat="1" applyFont="1" applyFill="1" applyBorder="1"/>
    <xf numFmtId="0" fontId="27" fillId="2" borderId="4" xfId="0" applyFont="1" applyFill="1" applyBorder="1"/>
    <xf numFmtId="3" fontId="10" fillId="0" borderId="4" xfId="67" applyNumberFormat="1" applyFont="1" applyBorder="1"/>
    <xf numFmtId="0" fontId="11" fillId="2" borderId="4" xfId="0" applyFont="1" applyFill="1" applyBorder="1"/>
    <xf numFmtId="0" fontId="11" fillId="2" borderId="4" xfId="0" applyFont="1" applyFill="1" applyBorder="1" applyAlignment="1">
      <alignment horizontal="left" indent="1"/>
    </xf>
    <xf numFmtId="3" fontId="11" fillId="2" borderId="4" xfId="0" applyNumberFormat="1" applyFont="1" applyFill="1" applyBorder="1"/>
    <xf numFmtId="1" fontId="33" fillId="2" borderId="4" xfId="1" applyNumberFormat="1" applyFont="1" applyFill="1" applyBorder="1"/>
    <xf numFmtId="1" fontId="33" fillId="2" borderId="1" xfId="1" applyNumberFormat="1" applyFont="1" applyFill="1" applyBorder="1"/>
    <xf numFmtId="0" fontId="33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wrapText="1"/>
    </xf>
    <xf numFmtId="41" fontId="33" fillId="0" borderId="4" xfId="67" applyFont="1" applyBorder="1"/>
    <xf numFmtId="41" fontId="33" fillId="2" borderId="4" xfId="67" applyFont="1" applyFill="1" applyBorder="1"/>
    <xf numFmtId="3" fontId="34" fillId="2" borderId="4" xfId="0" applyNumberFormat="1" applyFont="1" applyFill="1" applyBorder="1"/>
    <xf numFmtId="3" fontId="33" fillId="2" borderId="4" xfId="0" applyNumberFormat="1" applyFont="1" applyFill="1" applyBorder="1"/>
    <xf numFmtId="168" fontId="33" fillId="2" borderId="4" xfId="4" applyNumberFormat="1" applyFont="1" applyFill="1" applyBorder="1"/>
    <xf numFmtId="0" fontId="10" fillId="2" borderId="0" xfId="0" applyFont="1" applyFill="1"/>
    <xf numFmtId="165" fontId="13" fillId="2" borderId="0" xfId="1" applyNumberFormat="1" applyFont="1" applyFill="1"/>
    <xf numFmtId="0" fontId="10" fillId="2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3" fontId="10" fillId="0" borderId="4" xfId="0" applyNumberFormat="1" applyFont="1" applyBorder="1"/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4" xfId="0" applyFont="1" applyFill="1" applyBorder="1" applyAlignment="1"/>
    <xf numFmtId="165" fontId="0" fillId="0" borderId="4" xfId="1" applyNumberFormat="1" applyFont="1" applyBorder="1"/>
    <xf numFmtId="165" fontId="27" fillId="0" borderId="4" xfId="1" applyNumberFormat="1" applyFont="1" applyBorder="1"/>
    <xf numFmtId="0" fontId="3" fillId="2" borderId="23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/>
    </xf>
    <xf numFmtId="0" fontId="35" fillId="0" borderId="4" xfId="0" applyFont="1" applyBorder="1" applyAlignment="1">
      <alignment vertical="center" wrapText="1"/>
    </xf>
    <xf numFmtId="3" fontId="35" fillId="0" borderId="4" xfId="0" applyNumberFormat="1" applyFont="1" applyBorder="1" applyAlignment="1">
      <alignment vertical="center" wrapText="1"/>
    </xf>
    <xf numFmtId="3" fontId="33" fillId="0" borderId="0" xfId="0" applyNumberFormat="1" applyFont="1"/>
    <xf numFmtId="0" fontId="36" fillId="0" borderId="4" xfId="0" applyFont="1" applyBorder="1" applyAlignment="1">
      <alignment vertical="center" wrapText="1"/>
    </xf>
    <xf numFmtId="3" fontId="36" fillId="0" borderId="4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0" fontId="3" fillId="2" borderId="4" xfId="0" applyFont="1" applyFill="1" applyBorder="1"/>
    <xf numFmtId="3" fontId="7" fillId="2" borderId="1" xfId="0" applyNumberFormat="1" applyFont="1" applyFill="1" applyBorder="1" applyAlignment="1">
      <alignment horizontal="left"/>
    </xf>
    <xf numFmtId="3" fontId="7" fillId="2" borderId="3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left"/>
    </xf>
    <xf numFmtId="0" fontId="31" fillId="2" borderId="3" xfId="0" applyFont="1" applyFill="1" applyBorder="1" applyAlignment="1">
      <alignment horizontal="left"/>
    </xf>
    <xf numFmtId="0" fontId="31" fillId="2" borderId="2" xfId="0" applyFont="1" applyFill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10" fillId="2" borderId="4" xfId="0" applyFont="1" applyFill="1" applyBorder="1" applyAlignment="1"/>
    <xf numFmtId="0" fontId="5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13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35" fillId="0" borderId="21" xfId="0" applyFont="1" applyBorder="1" applyAlignment="1">
      <alignment horizontal="right" vertical="center" wrapText="1"/>
    </xf>
    <xf numFmtId="0" fontId="35" fillId="0" borderId="23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0" fillId="0" borderId="4" xfId="0" applyFont="1" applyBorder="1" applyAlignment="1">
      <alignment wrapText="1"/>
    </xf>
    <xf numFmtId="0" fontId="37" fillId="2" borderId="4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37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11" fillId="2" borderId="4" xfId="0" applyFont="1" applyFill="1" applyBorder="1" applyAlignment="1"/>
    <xf numFmtId="0" fontId="37" fillId="2" borderId="4" xfId="0" applyFont="1" applyFill="1" applyBorder="1" applyAlignment="1">
      <alignment horizontal="right" vertical="center" wrapText="1"/>
    </xf>
    <xf numFmtId="0" fontId="37" fillId="2" borderId="4" xfId="0" applyFont="1" applyFill="1" applyBorder="1" applyAlignment="1">
      <alignment horizontal="right"/>
    </xf>
    <xf numFmtId="0" fontId="37" fillId="2" borderId="4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right" vertical="center" wrapText="1"/>
    </xf>
    <xf numFmtId="0" fontId="37" fillId="2" borderId="4" xfId="0" applyFont="1" applyFill="1" applyBorder="1" applyAlignment="1">
      <alignment horizontal="right" wrapText="1"/>
    </xf>
    <xf numFmtId="0" fontId="37" fillId="2" borderId="4" xfId="0" applyFont="1" applyFill="1" applyBorder="1"/>
    <xf numFmtId="0" fontId="38" fillId="2" borderId="4" xfId="0" applyFont="1" applyFill="1" applyBorder="1"/>
    <xf numFmtId="3" fontId="39" fillId="2" borderId="4" xfId="0" applyNumberFormat="1" applyFont="1" applyFill="1" applyBorder="1" applyAlignment="1"/>
    <xf numFmtId="3" fontId="34" fillId="2" borderId="4" xfId="0" applyNumberFormat="1" applyFont="1" applyFill="1" applyBorder="1" applyAlignment="1">
      <alignment horizontal="right"/>
    </xf>
    <xf numFmtId="0" fontId="34" fillId="2" borderId="4" xfId="0" applyFont="1" applyFill="1" applyBorder="1"/>
    <xf numFmtId="3" fontId="38" fillId="2" borderId="4" xfId="0" applyNumberFormat="1" applyFont="1" applyFill="1" applyBorder="1"/>
    <xf numFmtId="3" fontId="40" fillId="2" borderId="4" xfId="0" applyNumberFormat="1" applyFont="1" applyFill="1" applyBorder="1" applyAlignment="1"/>
    <xf numFmtId="0" fontId="40" fillId="2" borderId="4" xfId="0" applyFont="1" applyFill="1" applyBorder="1" applyAlignment="1"/>
    <xf numFmtId="0" fontId="33" fillId="2" borderId="4" xfId="0" applyFont="1" applyFill="1" applyBorder="1" applyAlignment="1"/>
    <xf numFmtId="0" fontId="38" fillId="2" borderId="4" xfId="0" applyFont="1" applyFill="1" applyBorder="1" applyAlignment="1">
      <alignment horizontal="right"/>
    </xf>
    <xf numFmtId="1" fontId="34" fillId="2" borderId="4" xfId="0" applyNumberFormat="1" applyFont="1" applyFill="1" applyBorder="1" applyAlignment="1"/>
    <xf numFmtId="0" fontId="41" fillId="2" borderId="4" xfId="0" applyFont="1" applyFill="1" applyBorder="1"/>
    <xf numFmtId="3" fontId="34" fillId="2" borderId="4" xfId="1" applyNumberFormat="1" applyFont="1" applyFill="1" applyBorder="1" applyAlignment="1"/>
    <xf numFmtId="0" fontId="34" fillId="2" borderId="4" xfId="0" applyFont="1" applyFill="1" applyBorder="1" applyAlignment="1">
      <alignment horizontal="right"/>
    </xf>
    <xf numFmtId="3" fontId="33" fillId="2" borderId="4" xfId="0" applyNumberFormat="1" applyFont="1" applyFill="1" applyBorder="1" applyAlignment="1"/>
    <xf numFmtId="165" fontId="33" fillId="2" borderId="4" xfId="74" applyNumberFormat="1" applyFont="1" applyFill="1" applyBorder="1" applyAlignment="1"/>
    <xf numFmtId="3" fontId="41" fillId="2" borderId="4" xfId="0" applyNumberFormat="1" applyFont="1" applyFill="1" applyBorder="1"/>
    <xf numFmtId="3" fontId="34" fillId="2" borderId="4" xfId="0" applyNumberFormat="1" applyFont="1" applyFill="1" applyBorder="1" applyAlignment="1"/>
    <xf numFmtId="0" fontId="42" fillId="0" borderId="4" xfId="0" applyFont="1" applyBorder="1" applyAlignment="1">
      <alignment vertical="center" wrapText="1"/>
    </xf>
    <xf numFmtId="3" fontId="42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/>
    <xf numFmtId="0" fontId="0" fillId="0" borderId="4" xfId="0" applyFont="1" applyBorder="1"/>
    <xf numFmtId="0" fontId="43" fillId="2" borderId="4" xfId="0" applyFont="1" applyFill="1" applyBorder="1" applyAlignment="1">
      <alignment horizontal="left"/>
    </xf>
    <xf numFmtId="0" fontId="44" fillId="2" borderId="4" xfId="0" applyFont="1" applyFill="1" applyBorder="1"/>
    <xf numFmtId="0" fontId="0" fillId="2" borderId="4" xfId="0" applyFont="1" applyFill="1" applyBorder="1"/>
    <xf numFmtId="3" fontId="11" fillId="2" borderId="4" xfId="0" applyNumberFormat="1" applyFont="1" applyFill="1" applyBorder="1" applyAlignment="1"/>
    <xf numFmtId="0" fontId="11" fillId="2" borderId="4" xfId="0" applyFont="1" applyFill="1" applyBorder="1" applyAlignment="1">
      <alignment horizontal="center"/>
    </xf>
    <xf numFmtId="0" fontId="43" fillId="2" borderId="4" xfId="0" applyFont="1" applyFill="1" applyBorder="1" applyAlignment="1">
      <alignment wrapText="1"/>
    </xf>
    <xf numFmtId="3" fontId="43" fillId="2" borderId="4" xfId="0" applyNumberFormat="1" applyFont="1" applyFill="1" applyBorder="1" applyAlignment="1">
      <alignment horizontal="left"/>
    </xf>
    <xf numFmtId="0" fontId="34" fillId="2" borderId="4" xfId="0" applyFont="1" applyFill="1" applyBorder="1" applyAlignment="1">
      <alignment horizontal="center"/>
    </xf>
    <xf numFmtId="0" fontId="11" fillId="2" borderId="4" xfId="0" applyFont="1" applyFill="1" applyBorder="1" applyAlignment="1"/>
    <xf numFmtId="0" fontId="11" fillId="2" borderId="4" xfId="0" applyFont="1" applyFill="1" applyBorder="1" applyAlignment="1">
      <alignment horizontal="right"/>
    </xf>
    <xf numFmtId="3" fontId="33" fillId="0" borderId="4" xfId="0" applyNumberFormat="1" applyFont="1" applyBorder="1"/>
    <xf numFmtId="0" fontId="40" fillId="0" borderId="4" xfId="0" applyFont="1" applyBorder="1"/>
    <xf numFmtId="0" fontId="33" fillId="0" borderId="4" xfId="0" applyFont="1" applyBorder="1"/>
    <xf numFmtId="0" fontId="38" fillId="2" borderId="4" xfId="0" applyFont="1" applyFill="1" applyBorder="1" applyAlignment="1">
      <alignment vertical="top"/>
    </xf>
    <xf numFmtId="0" fontId="33" fillId="2" borderId="4" xfId="0" applyFont="1" applyFill="1" applyBorder="1" applyAlignment="1">
      <alignment vertical="top"/>
    </xf>
    <xf numFmtId="0" fontId="38" fillId="2" borderId="4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 wrapText="1"/>
    </xf>
    <xf numFmtId="0" fontId="33" fillId="2" borderId="4" xfId="0" applyFont="1" applyFill="1" applyBorder="1" applyAlignment="1"/>
    <xf numFmtId="0" fontId="34" fillId="2" borderId="4" xfId="0" applyFont="1" applyFill="1" applyBorder="1" applyAlignment="1"/>
    <xf numFmtId="0" fontId="38" fillId="2" borderId="4" xfId="0" applyFont="1" applyFill="1" applyBorder="1" applyAlignment="1">
      <alignment horizontal="right" vertical="center" wrapText="1" indent="2"/>
    </xf>
    <xf numFmtId="0" fontId="33" fillId="2" borderId="4" xfId="0" applyFont="1" applyFill="1" applyBorder="1" applyAlignment="1">
      <alignment horizontal="right" vertical="center" wrapText="1" indent="2"/>
    </xf>
    <xf numFmtId="0" fontId="38" fillId="2" borderId="4" xfId="0" applyFont="1" applyFill="1" applyBorder="1" applyAlignment="1">
      <alignment horizontal="center"/>
    </xf>
    <xf numFmtId="0" fontId="40" fillId="2" borderId="4" xfId="0" applyFont="1" applyFill="1" applyBorder="1" applyAlignment="1">
      <alignment horizontal="justify" vertical="top" wrapText="1"/>
    </xf>
    <xf numFmtId="0" fontId="40" fillId="2" borderId="4" xfId="0" applyFont="1" applyFill="1" applyBorder="1"/>
    <xf numFmtId="0" fontId="38" fillId="2" borderId="4" xfId="0" applyFont="1" applyFill="1" applyBorder="1" applyAlignment="1">
      <alignment horizontal="left" wrapText="1"/>
    </xf>
    <xf numFmtId="0" fontId="40" fillId="2" borderId="4" xfId="0" applyFont="1" applyFill="1" applyBorder="1" applyAlignment="1">
      <alignment horizontal="left" wrapText="1"/>
    </xf>
    <xf numFmtId="0" fontId="38" fillId="2" borderId="4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center" wrapText="1"/>
    </xf>
    <xf numFmtId="49" fontId="38" fillId="2" borderId="4" xfId="0" applyNumberFormat="1" applyFont="1" applyFill="1" applyBorder="1" applyAlignment="1">
      <alignment horizontal="center"/>
    </xf>
    <xf numFmtId="49" fontId="34" fillId="2" borderId="4" xfId="0" applyNumberFormat="1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 vertical="center" wrapText="1"/>
    </xf>
    <xf numFmtId="3" fontId="38" fillId="2" borderId="4" xfId="0" applyNumberFormat="1" applyFont="1" applyFill="1" applyBorder="1" applyAlignment="1">
      <alignment horizontal="center" vertical="center" wrapText="1"/>
    </xf>
    <xf numFmtId="3" fontId="34" fillId="2" borderId="4" xfId="0" applyNumberFormat="1" applyFont="1" applyFill="1" applyBorder="1" applyAlignment="1">
      <alignment horizontal="center"/>
    </xf>
    <xf numFmtId="1" fontId="33" fillId="2" borderId="4" xfId="0" applyNumberFormat="1" applyFont="1" applyFill="1" applyBorder="1" applyAlignment="1">
      <alignment horizontal="left"/>
    </xf>
    <xf numFmtId="1" fontId="34" fillId="2" borderId="4" xfId="0" applyNumberFormat="1" applyFont="1" applyFill="1" applyBorder="1" applyAlignment="1">
      <alignment horizontal="left"/>
    </xf>
    <xf numFmtId="1" fontId="38" fillId="2" borderId="4" xfId="0" applyNumberFormat="1" applyFont="1" applyFill="1" applyBorder="1" applyAlignment="1"/>
    <xf numFmtId="3" fontId="38" fillId="2" borderId="4" xfId="0" applyNumberFormat="1" applyFont="1" applyFill="1" applyBorder="1" applyAlignment="1">
      <alignment vertical="center" wrapText="1"/>
    </xf>
    <xf numFmtId="0" fontId="38" fillId="2" borderId="4" xfId="0" applyFont="1" applyFill="1" applyBorder="1" applyAlignment="1">
      <alignment horizontal="right" vertical="center"/>
    </xf>
    <xf numFmtId="3" fontId="33" fillId="0" borderId="4" xfId="67" applyNumberFormat="1" applyFont="1" applyBorder="1"/>
    <xf numFmtId="3" fontId="34" fillId="2" borderId="4" xfId="0" applyNumberFormat="1" applyFont="1" applyFill="1" applyBorder="1" applyAlignment="1">
      <alignment horizontal="left"/>
    </xf>
    <xf numFmtId="3" fontId="33" fillId="0" borderId="4" xfId="1" applyNumberFormat="1" applyFont="1" applyBorder="1"/>
    <xf numFmtId="3" fontId="33" fillId="2" borderId="4" xfId="69" applyNumberFormat="1" applyFont="1" applyFill="1" applyBorder="1"/>
    <xf numFmtId="3" fontId="33" fillId="2" borderId="4" xfId="75" applyNumberFormat="1" applyFont="1" applyFill="1" applyBorder="1" applyAlignment="1"/>
    <xf numFmtId="3" fontId="34" fillId="2" borderId="4" xfId="69" applyNumberFormat="1" applyFont="1" applyFill="1" applyBorder="1"/>
    <xf numFmtId="3" fontId="34" fillId="2" borderId="4" xfId="75" applyNumberFormat="1" applyFont="1" applyFill="1" applyBorder="1" applyAlignment="1"/>
    <xf numFmtId="0" fontId="46" fillId="2" borderId="4" xfId="0" applyFont="1" applyFill="1" applyBorder="1"/>
    <xf numFmtId="41" fontId="0" fillId="0" borderId="4" xfId="67" applyFont="1" applyBorder="1"/>
    <xf numFmtId="41" fontId="0" fillId="0" borderId="3" xfId="67" applyFont="1" applyBorder="1"/>
    <xf numFmtId="0" fontId="34" fillId="2" borderId="3" xfId="0" applyFont="1" applyFill="1" applyBorder="1"/>
    <xf numFmtId="0" fontId="34" fillId="2" borderId="2" xfId="0" applyFont="1" applyFill="1" applyBorder="1"/>
    <xf numFmtId="1" fontId="34" fillId="2" borderId="1" xfId="0" applyNumberFormat="1" applyFont="1" applyFill="1" applyBorder="1" applyAlignment="1">
      <alignment horizontal="left"/>
    </xf>
    <xf numFmtId="0" fontId="47" fillId="2" borderId="1" xfId="0" applyFont="1" applyFill="1" applyBorder="1" applyAlignment="1">
      <alignment horizontal="left"/>
    </xf>
    <xf numFmtId="0" fontId="47" fillId="2" borderId="3" xfId="0" applyFont="1" applyFill="1" applyBorder="1" applyAlignment="1">
      <alignment horizontal="left"/>
    </xf>
    <xf numFmtId="0" fontId="47" fillId="2" borderId="2" xfId="0" applyFont="1" applyFill="1" applyBorder="1" applyAlignment="1">
      <alignment horizontal="left"/>
    </xf>
    <xf numFmtId="3" fontId="48" fillId="2" borderId="1" xfId="0" applyNumberFormat="1" applyFont="1" applyFill="1" applyBorder="1" applyAlignment="1">
      <alignment horizontal="left"/>
    </xf>
    <xf numFmtId="3" fontId="48" fillId="2" borderId="3" xfId="0" applyNumberFormat="1" applyFont="1" applyFill="1" applyBorder="1" applyAlignment="1">
      <alignment horizontal="left"/>
    </xf>
    <xf numFmtId="3" fontId="48" fillId="2" borderId="2" xfId="0" applyNumberFormat="1" applyFont="1" applyFill="1" applyBorder="1" applyAlignment="1">
      <alignment horizontal="left"/>
    </xf>
    <xf numFmtId="0" fontId="34" fillId="2" borderId="4" xfId="0" applyFont="1" applyFill="1" applyBorder="1" applyAlignment="1">
      <alignment horizontal="left"/>
    </xf>
    <xf numFmtId="3" fontId="33" fillId="0" borderId="24" xfId="0" applyNumberFormat="1" applyFont="1" applyBorder="1"/>
    <xf numFmtId="0" fontId="34" fillId="2" borderId="4" xfId="0" applyFont="1" applyFill="1" applyBorder="1" applyAlignment="1">
      <alignment vertical="top"/>
    </xf>
    <xf numFmtId="0" fontId="34" fillId="2" borderId="4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right" vertical="center" wrapText="1" indent="2"/>
    </xf>
    <xf numFmtId="0" fontId="38" fillId="2" borderId="4" xfId="0" applyFont="1" applyFill="1" applyBorder="1" applyAlignment="1">
      <alignment horizontal="justify" vertical="top" wrapText="1"/>
    </xf>
    <xf numFmtId="0" fontId="38" fillId="2" borderId="4" xfId="0" applyFont="1" applyFill="1" applyBorder="1" applyAlignment="1">
      <alignment horizontal="right" wrapText="1"/>
    </xf>
    <xf numFmtId="49" fontId="11" fillId="2" borderId="4" xfId="0" applyNumberFormat="1" applyFont="1" applyFill="1" applyBorder="1" applyAlignment="1">
      <alignment horizontal="center"/>
    </xf>
    <xf numFmtId="49" fontId="34" fillId="2" borderId="4" xfId="0" applyNumberFormat="1" applyFont="1" applyFill="1" applyBorder="1" applyAlignment="1">
      <alignment horizontal="right"/>
    </xf>
    <xf numFmtId="3" fontId="37" fillId="2" borderId="4" xfId="0" applyNumberFormat="1" applyFont="1" applyFill="1" applyBorder="1" applyAlignment="1">
      <alignment horizontal="center" vertical="center" wrapText="1"/>
    </xf>
    <xf numFmtId="1" fontId="38" fillId="2" borderId="4" xfId="0" applyNumberFormat="1" applyFont="1" applyFill="1" applyBorder="1" applyAlignment="1">
      <alignment horizontal="right"/>
    </xf>
    <xf numFmtId="3" fontId="34" fillId="2" borderId="4" xfId="1" applyNumberFormat="1" applyFont="1" applyFill="1" applyBorder="1" applyAlignment="1">
      <alignment horizontal="right"/>
    </xf>
    <xf numFmtId="49" fontId="38" fillId="2" borderId="4" xfId="0" applyNumberFormat="1" applyFont="1" applyFill="1" applyBorder="1" applyAlignment="1">
      <alignment horizontal="right"/>
    </xf>
    <xf numFmtId="1" fontId="11" fillId="2" borderId="4" xfId="0" applyNumberFormat="1" applyFont="1" applyFill="1" applyBorder="1" applyAlignment="1">
      <alignment horizontal="right"/>
    </xf>
    <xf numFmtId="49" fontId="11" fillId="2" borderId="4" xfId="0" applyNumberFormat="1" applyFont="1" applyFill="1" applyBorder="1" applyAlignment="1">
      <alignment horizontal="right"/>
    </xf>
    <xf numFmtId="3" fontId="37" fillId="2" borderId="4" xfId="0" applyNumberFormat="1" applyFont="1" applyFill="1" applyBorder="1" applyAlignment="1">
      <alignment vertical="center" wrapText="1"/>
    </xf>
    <xf numFmtId="3" fontId="11" fillId="2" borderId="4" xfId="1" applyNumberFormat="1" applyFont="1" applyFill="1" applyBorder="1" applyAlignment="1"/>
    <xf numFmtId="3" fontId="11" fillId="2" borderId="4" xfId="0" applyNumberFormat="1" applyFont="1" applyFill="1" applyBorder="1" applyAlignment="1">
      <alignment horizontal="center"/>
    </xf>
    <xf numFmtId="3" fontId="33" fillId="0" borderId="4" xfId="4" applyNumberFormat="1" applyFont="1" applyBorder="1"/>
    <xf numFmtId="3" fontId="34" fillId="2" borderId="4" xfId="1" applyNumberFormat="1" applyFont="1" applyFill="1" applyBorder="1"/>
    <xf numFmtId="37" fontId="33" fillId="0" borderId="4" xfId="67" applyNumberFormat="1" applyFont="1" applyBorder="1"/>
    <xf numFmtId="3" fontId="34" fillId="2" borderId="2" xfId="0" applyNumberFormat="1" applyFont="1" applyFill="1" applyBorder="1" applyAlignment="1">
      <alignment horizontal="right"/>
    </xf>
    <xf numFmtId="37" fontId="33" fillId="2" borderId="4" xfId="69" applyNumberFormat="1" applyFont="1" applyFill="1" applyBorder="1"/>
    <xf numFmtId="37" fontId="33" fillId="2" borderId="1" xfId="69" applyNumberFormat="1" applyFont="1" applyFill="1" applyBorder="1"/>
    <xf numFmtId="3" fontId="33" fillId="2" borderId="2" xfId="0" applyNumberFormat="1" applyFont="1" applyFill="1" applyBorder="1" applyAlignment="1">
      <alignment horizontal="right"/>
    </xf>
    <xf numFmtId="37" fontId="33" fillId="2" borderId="21" xfId="69" applyNumberFormat="1" applyFont="1" applyFill="1" applyBorder="1"/>
    <xf numFmtId="37" fontId="33" fillId="2" borderId="14" xfId="69" applyNumberFormat="1" applyFont="1" applyFill="1" applyBorder="1"/>
    <xf numFmtId="3" fontId="34" fillId="2" borderId="21" xfId="68" applyNumberFormat="1" applyFont="1" applyFill="1" applyBorder="1"/>
    <xf numFmtId="3" fontId="34" fillId="2" borderId="14" xfId="68" applyNumberFormat="1" applyFont="1" applyFill="1" applyBorder="1"/>
    <xf numFmtId="3" fontId="34" fillId="2" borderId="21" xfId="68" applyNumberFormat="1" applyFont="1" applyFill="1" applyBorder="1" applyAlignment="1"/>
    <xf numFmtId="3" fontId="34" fillId="2" borderId="4" xfId="68" applyNumberFormat="1" applyFont="1" applyFill="1" applyBorder="1"/>
    <xf numFmtId="3" fontId="34" fillId="2" borderId="4" xfId="68" applyNumberFormat="1" applyFont="1" applyFill="1" applyBorder="1" applyAlignment="1"/>
    <xf numFmtId="3" fontId="33" fillId="2" borderId="4" xfId="0" applyNumberFormat="1" applyFont="1" applyFill="1" applyBorder="1" applyAlignment="1">
      <alignment horizontal="right"/>
    </xf>
    <xf numFmtId="0" fontId="49" fillId="0" borderId="4" xfId="0" applyFont="1" applyBorder="1" applyAlignment="1">
      <alignment vertical="center" wrapText="1"/>
    </xf>
    <xf numFmtId="3" fontId="34" fillId="2" borderId="1" xfId="0" applyNumberFormat="1" applyFont="1" applyFill="1" applyBorder="1" applyAlignment="1">
      <alignment horizontal="left"/>
    </xf>
    <xf numFmtId="0" fontId="48" fillId="2" borderId="4" xfId="0" applyFont="1" applyFill="1" applyBorder="1" applyAlignment="1">
      <alignment horizontal="left"/>
    </xf>
    <xf numFmtId="0" fontId="11" fillId="0" borderId="4" xfId="0" applyFont="1" applyBorder="1"/>
    <xf numFmtId="3" fontId="11" fillId="0" borderId="4" xfId="1" applyNumberFormat="1" applyFont="1" applyBorder="1"/>
    <xf numFmtId="49" fontId="38" fillId="2" borderId="4" xfId="0" applyNumberFormat="1" applyFont="1" applyFill="1" applyBorder="1" applyAlignment="1">
      <alignment horizontal="left"/>
    </xf>
    <xf numFmtId="3" fontId="8" fillId="2" borderId="24" xfId="0" applyNumberFormat="1" applyFont="1" applyFill="1" applyBorder="1"/>
    <xf numFmtId="49" fontId="38" fillId="2" borderId="4" xfId="0" applyNumberFormat="1" applyFont="1" applyFill="1" applyBorder="1" applyAlignment="1">
      <alignment horizontal="center" wrapText="1"/>
    </xf>
    <xf numFmtId="0" fontId="40" fillId="0" borderId="4" xfId="0" applyFont="1" applyBorder="1" applyAlignment="1">
      <alignment horizontal="center" wrapText="1"/>
    </xf>
    <xf numFmtId="49" fontId="34" fillId="2" borderId="4" xfId="0" applyNumberFormat="1" applyFont="1" applyFill="1" applyBorder="1" applyAlignment="1">
      <alignment horizontal="left"/>
    </xf>
    <xf numFmtId="1" fontId="34" fillId="2" borderId="4" xfId="0" applyNumberFormat="1" applyFont="1" applyFill="1" applyBorder="1" applyAlignment="1">
      <alignment horizontal="right"/>
    </xf>
    <xf numFmtId="168" fontId="40" fillId="2" borderId="4" xfId="4" applyNumberFormat="1" applyFont="1" applyFill="1" applyBorder="1"/>
    <xf numFmtId="0" fontId="33" fillId="2" borderId="4" xfId="0" applyFont="1" applyFill="1" applyBorder="1"/>
    <xf numFmtId="3" fontId="34" fillId="0" borderId="4" xfId="4" applyNumberFormat="1" applyFont="1" applyBorder="1"/>
    <xf numFmtId="3" fontId="34" fillId="0" borderId="4" xfId="67" applyNumberFormat="1" applyFont="1" applyBorder="1"/>
    <xf numFmtId="0" fontId="34" fillId="0" borderId="4" xfId="0" applyFont="1" applyBorder="1"/>
    <xf numFmtId="3" fontId="34" fillId="0" borderId="4" xfId="1" applyNumberFormat="1" applyFont="1" applyBorder="1"/>
    <xf numFmtId="0" fontId="47" fillId="2" borderId="4" xfId="0" applyFont="1" applyFill="1" applyBorder="1" applyAlignment="1">
      <alignment horizontal="left"/>
    </xf>
    <xf numFmtId="0" fontId="43" fillId="2" borderId="4" xfId="0" applyFont="1" applyFill="1" applyBorder="1" applyAlignment="1">
      <alignment horizontal="left" wrapText="1"/>
    </xf>
    <xf numFmtId="3" fontId="48" fillId="2" borderId="4" xfId="0" applyNumberFormat="1" applyFont="1" applyFill="1" applyBorder="1" applyAlignment="1">
      <alignment horizontal="left"/>
    </xf>
    <xf numFmtId="3" fontId="10" fillId="2" borderId="25" xfId="0" applyNumberFormat="1" applyFont="1" applyFill="1" applyBorder="1"/>
    <xf numFmtId="3" fontId="10" fillId="2" borderId="24" xfId="0" applyNumberFormat="1" applyFont="1" applyFill="1" applyBorder="1"/>
    <xf numFmtId="49" fontId="38" fillId="2" borderId="4" xfId="0" applyNumberFormat="1" applyFont="1" applyFill="1" applyBorder="1" applyAlignment="1">
      <alignment horizontal="center"/>
    </xf>
    <xf numFmtId="1" fontId="38" fillId="2" borderId="4" xfId="0" applyNumberFormat="1" applyFont="1" applyFill="1" applyBorder="1" applyAlignment="1">
      <alignment horizontal="left"/>
    </xf>
    <xf numFmtId="3" fontId="33" fillId="2" borderId="4" xfId="4" applyNumberFormat="1" applyFont="1" applyFill="1" applyBorder="1"/>
    <xf numFmtId="3" fontId="11" fillId="2" borderId="4" xfId="1" applyNumberFormat="1" applyFont="1" applyFill="1" applyBorder="1"/>
    <xf numFmtId="0" fontId="48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2" borderId="20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7" fillId="2" borderId="18" xfId="0" applyFont="1" applyFill="1" applyBorder="1" applyAlignment="1">
      <alignment horizontal="center"/>
    </xf>
    <xf numFmtId="0" fontId="37" fillId="2" borderId="22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50" fillId="0" borderId="4" xfId="0" applyFont="1" applyBorder="1" applyAlignment="1">
      <alignment vertical="center" wrapText="1"/>
    </xf>
    <xf numFmtId="0" fontId="37" fillId="2" borderId="4" xfId="0" applyFont="1" applyFill="1" applyBorder="1" applyAlignment="1">
      <alignment horizontal="center"/>
    </xf>
    <xf numFmtId="0" fontId="0" fillId="0" borderId="0" xfId="0" applyFont="1"/>
    <xf numFmtId="0" fontId="37" fillId="2" borderId="4" xfId="0" applyFont="1" applyFill="1" applyBorder="1" applyAlignment="1">
      <alignment horizontal="left"/>
    </xf>
    <xf numFmtId="3" fontId="33" fillId="2" borderId="4" xfId="67" applyNumberFormat="1" applyFont="1" applyFill="1" applyBorder="1"/>
    <xf numFmtId="3" fontId="33" fillId="2" borderId="4" xfId="76" applyNumberFormat="1" applyFont="1" applyFill="1" applyBorder="1" applyAlignment="1"/>
    <xf numFmtId="37" fontId="0" fillId="2" borderId="4" xfId="1" applyNumberFormat="1" applyFont="1" applyFill="1" applyBorder="1"/>
    <xf numFmtId="0" fontId="34" fillId="2" borderId="4" xfId="0" applyFont="1" applyFill="1" applyBorder="1" applyAlignment="1">
      <alignment wrapText="1"/>
    </xf>
    <xf numFmtId="3" fontId="33" fillId="2" borderId="4" xfId="1" applyNumberFormat="1" applyFont="1" applyFill="1" applyBorder="1"/>
    <xf numFmtId="3" fontId="38" fillId="2" borderId="4" xfId="0" applyNumberFormat="1" applyFont="1" applyFill="1" applyBorder="1" applyAlignment="1">
      <alignment horizontal="right"/>
    </xf>
    <xf numFmtId="3" fontId="38" fillId="2" borderId="4" xfId="1" applyNumberFormat="1" applyFont="1" applyFill="1" applyBorder="1" applyAlignment="1"/>
    <xf numFmtId="3" fontId="40" fillId="2" borderId="4" xfId="0" applyNumberFormat="1" applyFont="1" applyFill="1" applyBorder="1"/>
    <xf numFmtId="3" fontId="51" fillId="0" borderId="4" xfId="0" applyNumberFormat="1" applyFont="1" applyBorder="1" applyAlignment="1">
      <alignment vertical="center" wrapText="1"/>
    </xf>
    <xf numFmtId="37" fontId="27" fillId="2" borderId="4" xfId="1" applyNumberFormat="1" applyFont="1" applyFill="1" applyBorder="1"/>
    <xf numFmtId="3" fontId="33" fillId="2" borderId="4" xfId="77" applyNumberFormat="1" applyFont="1" applyFill="1" applyBorder="1" applyAlignment="1"/>
    <xf numFmtId="165" fontId="11" fillId="2" borderId="4" xfId="1" applyNumberFormat="1" applyFont="1" applyFill="1" applyBorder="1" applyAlignment="1"/>
    <xf numFmtId="3" fontId="48" fillId="2" borderId="4" xfId="0" applyNumberFormat="1" applyFont="1" applyFill="1" applyBorder="1"/>
    <xf numFmtId="37" fontId="34" fillId="2" borderId="4" xfId="0" applyNumberFormat="1" applyFont="1" applyFill="1" applyBorder="1"/>
    <xf numFmtId="37" fontId="38" fillId="2" borderId="4" xfId="0" applyNumberFormat="1" applyFont="1" applyFill="1" applyBorder="1"/>
    <xf numFmtId="3" fontId="13" fillId="2" borderId="4" xfId="0" applyNumberFormat="1" applyFont="1" applyFill="1" applyBorder="1"/>
    <xf numFmtId="0" fontId="5" fillId="2" borderId="21" xfId="0" applyFont="1" applyFill="1" applyBorder="1" applyAlignment="1">
      <alignment horizontal="right" wrapText="1"/>
    </xf>
    <xf numFmtId="0" fontId="5" fillId="2" borderId="23" xfId="0" applyFont="1" applyFill="1" applyBorder="1" applyAlignment="1">
      <alignment horizontal="right" wrapText="1"/>
    </xf>
    <xf numFmtId="0" fontId="13" fillId="2" borderId="4" xfId="0" applyFont="1" applyFill="1" applyBorder="1"/>
    <xf numFmtId="1" fontId="10" fillId="2" borderId="4" xfId="0" applyNumberFormat="1" applyFont="1" applyFill="1" applyBorder="1"/>
    <xf numFmtId="1" fontId="13" fillId="2" borderId="4" xfId="0" applyNumberFormat="1" applyFont="1" applyFill="1" applyBorder="1"/>
    <xf numFmtId="0" fontId="27" fillId="2" borderId="4" xfId="0" applyFont="1" applyFill="1" applyBorder="1" applyAlignment="1">
      <alignment horizontal="center"/>
    </xf>
    <xf numFmtId="3" fontId="0" fillId="2" borderId="4" xfId="0" applyNumberFormat="1" applyFont="1" applyFill="1" applyBorder="1"/>
    <xf numFmtId="3" fontId="27" fillId="2" borderId="4" xfId="0" applyNumberFormat="1" applyFont="1" applyFill="1" applyBorder="1"/>
    <xf numFmtId="3" fontId="47" fillId="2" borderId="4" xfId="0" applyNumberFormat="1" applyFont="1" applyFill="1" applyBorder="1"/>
    <xf numFmtId="0" fontId="47" fillId="2" borderId="4" xfId="0" applyFont="1" applyFill="1" applyBorder="1"/>
    <xf numFmtId="0" fontId="47" fillId="0" borderId="4" xfId="0" applyFont="1" applyBorder="1"/>
    <xf numFmtId="0" fontId="52" fillId="2" borderId="4" xfId="0" applyFont="1" applyFill="1" applyBorder="1" applyAlignment="1">
      <alignment vertical="top" wrapText="1"/>
    </xf>
    <xf numFmtId="166" fontId="53" fillId="2" borderId="4" xfId="0" applyNumberFormat="1" applyFont="1" applyFill="1" applyBorder="1" applyAlignment="1" applyProtection="1">
      <alignment horizontal="center" wrapText="1"/>
    </xf>
    <xf numFmtId="0" fontId="52" fillId="2" borderId="1" xfId="0" applyFont="1" applyFill="1" applyBorder="1" applyAlignment="1">
      <alignment horizontal="center"/>
    </xf>
    <xf numFmtId="0" fontId="52" fillId="2" borderId="3" xfId="0" applyFont="1" applyFill="1" applyBorder="1" applyAlignment="1">
      <alignment horizontal="center"/>
    </xf>
    <xf numFmtId="0" fontId="52" fillId="2" borderId="2" xfId="0" applyFont="1" applyFill="1" applyBorder="1" applyAlignment="1">
      <alignment horizontal="center"/>
    </xf>
    <xf numFmtId="0" fontId="52" fillId="2" borderId="4" xfId="0" applyFont="1" applyFill="1" applyBorder="1"/>
    <xf numFmtId="0" fontId="54" fillId="2" borderId="4" xfId="0" applyFont="1" applyFill="1" applyBorder="1" applyAlignment="1">
      <alignment wrapText="1"/>
    </xf>
    <xf numFmtId="0" fontId="52" fillId="2" borderId="1" xfId="0" applyFont="1" applyFill="1" applyBorder="1" applyAlignment="1">
      <alignment horizontal="center" wrapText="1"/>
    </xf>
    <xf numFmtId="0" fontId="52" fillId="2" borderId="3" xfId="0" applyFont="1" applyFill="1" applyBorder="1" applyAlignment="1">
      <alignment horizontal="center" wrapText="1"/>
    </xf>
    <xf numFmtId="0" fontId="52" fillId="2" borderId="2" xfId="0" applyFont="1" applyFill="1" applyBorder="1" applyAlignment="1">
      <alignment horizontal="center" wrapText="1"/>
    </xf>
    <xf numFmtId="0" fontId="55" fillId="2" borderId="4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wrapText="1"/>
    </xf>
    <xf numFmtId="0" fontId="37" fillId="2" borderId="3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center" wrapText="1"/>
    </xf>
    <xf numFmtId="0" fontId="37" fillId="2" borderId="4" xfId="0" applyFont="1" applyFill="1" applyBorder="1" applyAlignment="1">
      <alignment vertical="center"/>
    </xf>
    <xf numFmtId="166" fontId="37" fillId="2" borderId="4" xfId="0" applyNumberFormat="1" applyFont="1" applyFill="1" applyBorder="1" applyAlignment="1" applyProtection="1">
      <alignment horizontal="center" vertical="center"/>
    </xf>
    <xf numFmtId="0" fontId="53" fillId="2" borderId="4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wrapText="1"/>
    </xf>
    <xf numFmtId="0" fontId="53" fillId="2" borderId="1" xfId="0" applyFont="1" applyFill="1" applyBorder="1" applyAlignment="1">
      <alignment horizontal="center"/>
    </xf>
    <xf numFmtId="0" fontId="53" fillId="2" borderId="3" xfId="0" applyFont="1" applyFill="1" applyBorder="1" applyAlignment="1">
      <alignment horizontal="center"/>
    </xf>
    <xf numFmtId="0" fontId="53" fillId="2" borderId="2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right"/>
    </xf>
    <xf numFmtId="0" fontId="53" fillId="2" borderId="4" xfId="0" applyFont="1" applyFill="1" applyBorder="1" applyAlignment="1">
      <alignment horizontal="right" vertical="center"/>
    </xf>
    <xf numFmtId="0" fontId="53" fillId="2" borderId="4" xfId="0" applyFont="1" applyFill="1" applyBorder="1" applyAlignment="1">
      <alignment horizontal="center"/>
    </xf>
    <xf numFmtId="0" fontId="53" fillId="2" borderId="4" xfId="0" applyFont="1" applyFill="1" applyBorder="1"/>
    <xf numFmtId="0" fontId="56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wrapText="1"/>
    </xf>
    <xf numFmtId="165" fontId="11" fillId="2" borderId="4" xfId="1" applyNumberFormat="1" applyFont="1" applyFill="1" applyBorder="1"/>
    <xf numFmtId="165" fontId="11" fillId="2" borderId="4" xfId="1" applyNumberFormat="1" applyFont="1" applyFill="1" applyBorder="1" applyAlignment="1">
      <alignment horizontal="center"/>
    </xf>
    <xf numFmtId="3" fontId="11" fillId="2" borderId="4" xfId="1" applyNumberFormat="1" applyFont="1" applyFill="1" applyBorder="1" applyAlignment="1">
      <alignment horizontal="right"/>
    </xf>
    <xf numFmtId="37" fontId="11" fillId="2" borderId="4" xfId="0" applyNumberFormat="1" applyFont="1" applyFill="1" applyBorder="1" applyAlignment="1">
      <alignment horizontal="right"/>
    </xf>
    <xf numFmtId="3" fontId="0" fillId="2" borderId="4" xfId="4" applyNumberFormat="1" applyFont="1" applyFill="1" applyBorder="1" applyAlignment="1">
      <alignment horizontal="right"/>
    </xf>
    <xf numFmtId="37" fontId="0" fillId="2" borderId="4" xfId="67" applyNumberFormat="1" applyFont="1" applyFill="1" applyBorder="1"/>
    <xf numFmtId="165" fontId="0" fillId="2" borderId="4" xfId="1" applyNumberFormat="1" applyFont="1" applyFill="1" applyBorder="1"/>
    <xf numFmtId="0" fontId="57" fillId="0" borderId="4" xfId="0" applyFont="1" applyBorder="1" applyAlignment="1">
      <alignment vertical="center" wrapText="1"/>
    </xf>
    <xf numFmtId="166" fontId="37" fillId="2" borderId="4" xfId="0" applyNumberFormat="1" applyFont="1" applyFill="1" applyBorder="1" applyProtection="1"/>
    <xf numFmtId="166" fontId="11" fillId="2" borderId="4" xfId="0" applyNumberFormat="1" applyFont="1" applyFill="1" applyBorder="1" applyProtection="1"/>
    <xf numFmtId="0" fontId="11" fillId="2" borderId="4" xfId="0" applyFont="1" applyFill="1" applyBorder="1" applyAlignment="1">
      <alignment horizontal="center" wrapText="1"/>
    </xf>
    <xf numFmtId="165" fontId="37" fillId="2" borderId="4" xfId="1" applyNumberFormat="1" applyFont="1" applyFill="1" applyBorder="1"/>
    <xf numFmtId="3" fontId="37" fillId="2" borderId="4" xfId="1" applyNumberFormat="1" applyFont="1" applyFill="1" applyBorder="1" applyAlignment="1">
      <alignment horizontal="right"/>
    </xf>
    <xf numFmtId="37" fontId="37" fillId="2" borderId="4" xfId="0" applyNumberFormat="1" applyFont="1" applyFill="1" applyBorder="1" applyAlignment="1">
      <alignment horizontal="right"/>
    </xf>
    <xf numFmtId="37" fontId="27" fillId="2" borderId="4" xfId="67" applyNumberFormat="1" applyFont="1" applyFill="1" applyBorder="1"/>
    <xf numFmtId="165" fontId="37" fillId="2" borderId="4" xfId="0" applyNumberFormat="1" applyFont="1" applyFill="1" applyBorder="1"/>
    <xf numFmtId="0" fontId="58" fillId="0" borderId="4" xfId="0" applyFont="1" applyBorder="1" applyAlignment="1">
      <alignment vertical="center" wrapText="1"/>
    </xf>
    <xf numFmtId="165" fontId="11" fillId="2" borderId="4" xfId="1" applyNumberFormat="1" applyFont="1" applyFill="1" applyBorder="1" applyAlignment="1">
      <alignment horizontal="right"/>
    </xf>
    <xf numFmtId="3" fontId="43" fillId="2" borderId="4" xfId="0" applyNumberFormat="1" applyFont="1" applyFill="1" applyBorder="1" applyAlignment="1">
      <alignment horizontal="left"/>
    </xf>
    <xf numFmtId="165" fontId="11" fillId="2" borderId="4" xfId="0" applyNumberFormat="1" applyFont="1" applyFill="1" applyBorder="1"/>
    <xf numFmtId="0" fontId="43" fillId="2" borderId="4" xfId="0" applyFont="1" applyFill="1" applyBorder="1" applyAlignment="1"/>
    <xf numFmtId="0" fontId="43" fillId="2" borderId="4" xfId="0" applyFont="1" applyFill="1" applyBorder="1" applyAlignment="1"/>
    <xf numFmtId="3" fontId="37" fillId="2" borderId="4" xfId="0" applyNumberFormat="1" applyFont="1" applyFill="1" applyBorder="1" applyAlignment="1">
      <alignment horizontal="center"/>
    </xf>
    <xf numFmtId="0" fontId="52" fillId="0" borderId="4" xfId="0" applyFont="1" applyBorder="1" applyAlignment="1">
      <alignment vertical="top" wrapText="1"/>
    </xf>
    <xf numFmtId="166" fontId="37" fillId="0" borderId="4" xfId="0" applyNumberFormat="1" applyFont="1" applyFill="1" applyBorder="1" applyAlignment="1" applyProtection="1">
      <alignment horizontal="center" wrapText="1"/>
    </xf>
    <xf numFmtId="0" fontId="52" fillId="0" borderId="1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37" fillId="0" borderId="4" xfId="0" applyFont="1" applyFill="1" applyBorder="1"/>
    <xf numFmtId="0" fontId="37" fillId="0" borderId="4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 wrapText="1"/>
    </xf>
    <xf numFmtId="0" fontId="52" fillId="0" borderId="3" xfId="0" applyFont="1" applyFill="1" applyBorder="1" applyAlignment="1">
      <alignment horizontal="center" wrapText="1"/>
    </xf>
    <xf numFmtId="0" fontId="52" fillId="0" borderId="2" xfId="0" applyFont="1" applyFill="1" applyBorder="1" applyAlignment="1">
      <alignment horizontal="center" wrapText="1"/>
    </xf>
    <xf numFmtId="0" fontId="56" fillId="2" borderId="14" xfId="0" applyFont="1" applyFill="1" applyBorder="1" applyAlignment="1">
      <alignment horizontal="center"/>
    </xf>
    <xf numFmtId="0" fontId="56" fillId="2" borderId="20" xfId="0" applyFont="1" applyFill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0" fontId="11" fillId="0" borderId="4" xfId="0" applyFont="1" applyFill="1" applyBorder="1"/>
    <xf numFmtId="0" fontId="37" fillId="0" borderId="4" xfId="0" applyFont="1" applyFill="1" applyBorder="1" applyAlignment="1">
      <alignment vertical="center"/>
    </xf>
    <xf numFmtId="166" fontId="37" fillId="0" borderId="4" xfId="0" applyNumberFormat="1" applyFont="1" applyFill="1" applyBorder="1" applyAlignment="1" applyProtection="1">
      <alignment horizontal="center" vertical="center"/>
    </xf>
    <xf numFmtId="0" fontId="56" fillId="2" borderId="18" xfId="0" applyFont="1" applyFill="1" applyBorder="1" applyAlignment="1">
      <alignment horizontal="center"/>
    </xf>
    <xf numFmtId="0" fontId="56" fillId="2" borderId="22" xfId="0" applyFont="1" applyFill="1" applyBorder="1" applyAlignment="1">
      <alignment horizontal="center"/>
    </xf>
    <xf numFmtId="0" fontId="56" fillId="2" borderId="19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7" fillId="0" borderId="4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37" fillId="0" borderId="3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4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3" fontId="37" fillId="0" borderId="4" xfId="0" applyNumberFormat="1" applyFont="1" applyFill="1" applyBorder="1" applyAlignment="1">
      <alignment horizontal="center"/>
    </xf>
    <xf numFmtId="37" fontId="0" fillId="0" borderId="4" xfId="1" applyNumberFormat="1" applyFont="1" applyBorder="1"/>
    <xf numFmtId="3" fontId="0" fillId="0" borderId="4" xfId="67" applyNumberFormat="1" applyFont="1" applyBorder="1"/>
    <xf numFmtId="0" fontId="37" fillId="0" borderId="4" xfId="0" applyFont="1" applyFill="1" applyBorder="1" applyAlignment="1">
      <alignment horizontal="center"/>
    </xf>
    <xf numFmtId="166" fontId="37" fillId="0" borderId="4" xfId="0" applyNumberFormat="1" applyFont="1" applyFill="1" applyBorder="1" applyProtection="1"/>
    <xf numFmtId="0" fontId="25" fillId="0" borderId="4" xfId="0" applyFont="1" applyFill="1" applyBorder="1"/>
    <xf numFmtId="166" fontId="11" fillId="0" borderId="4" xfId="0" applyNumberFormat="1" applyFont="1" applyFill="1" applyBorder="1" applyProtection="1"/>
    <xf numFmtId="0" fontId="11" fillId="0" borderId="4" xfId="0" applyFont="1" applyBorder="1" applyAlignment="1">
      <alignment horizontal="center" wrapText="1"/>
    </xf>
    <xf numFmtId="3" fontId="11" fillId="0" borderId="4" xfId="67" applyNumberFormat="1" applyFont="1" applyBorder="1"/>
    <xf numFmtId="3" fontId="0" fillId="0" borderId="4" xfId="1" applyNumberFormat="1" applyFont="1" applyBorder="1"/>
    <xf numFmtId="0" fontId="57" fillId="0" borderId="4" xfId="0" applyFont="1" applyBorder="1" applyAlignment="1">
      <alignment wrapText="1"/>
    </xf>
    <xf numFmtId="165" fontId="37" fillId="2" borderId="4" xfId="1" applyNumberFormat="1" applyFont="1" applyFill="1" applyBorder="1" applyAlignment="1">
      <alignment horizontal="right"/>
    </xf>
    <xf numFmtId="165" fontId="37" fillId="2" borderId="4" xfId="1" applyNumberFormat="1" applyFont="1" applyFill="1" applyBorder="1" applyAlignment="1">
      <alignment horizontal="center"/>
    </xf>
    <xf numFmtId="3" fontId="37" fillId="2" borderId="4" xfId="0" applyNumberFormat="1" applyFont="1" applyFill="1" applyBorder="1" applyAlignment="1">
      <alignment horizontal="right"/>
    </xf>
    <xf numFmtId="3" fontId="37" fillId="0" borderId="4" xfId="0" applyNumberFormat="1" applyFont="1" applyFill="1" applyBorder="1"/>
    <xf numFmtId="3" fontId="58" fillId="0" borderId="4" xfId="0" applyNumberFormat="1" applyFont="1" applyBorder="1" applyAlignment="1">
      <alignment vertical="center" wrapText="1"/>
    </xf>
    <xf numFmtId="0" fontId="25" fillId="2" borderId="4" xfId="0" applyFont="1" applyFill="1" applyBorder="1"/>
    <xf numFmtId="165" fontId="25" fillId="0" borderId="4" xfId="0" applyNumberFormat="1" applyFont="1" applyFill="1" applyBorder="1"/>
    <xf numFmtId="165" fontId="11" fillId="0" borderId="4" xfId="0" applyNumberFormat="1" applyFont="1" applyFill="1" applyBorder="1"/>
    <xf numFmtId="3" fontId="11" fillId="0" borderId="4" xfId="0" applyNumberFormat="1" applyFont="1" applyFill="1" applyBorder="1" applyAlignment="1">
      <alignment horizontal="center"/>
    </xf>
    <xf numFmtId="0" fontId="37" fillId="2" borderId="4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vertical="top" wrapText="1"/>
    </xf>
    <xf numFmtId="0" fontId="27" fillId="2" borderId="14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" fontId="37" fillId="2" borderId="4" xfId="0" applyNumberFormat="1" applyFont="1" applyFill="1" applyBorder="1" applyAlignment="1">
      <alignment horizontal="center"/>
    </xf>
    <xf numFmtId="3" fontId="37" fillId="2" borderId="4" xfId="0" applyNumberFormat="1" applyFont="1" applyFill="1" applyBorder="1"/>
    <xf numFmtId="165" fontId="34" fillId="2" borderId="4" xfId="0" applyNumberFormat="1" applyFont="1" applyFill="1" applyBorder="1"/>
    <xf numFmtId="165" fontId="33" fillId="2" borderId="4" xfId="1" applyNumberFormat="1" applyFont="1" applyFill="1" applyBorder="1"/>
    <xf numFmtId="0" fontId="33" fillId="2" borderId="4" xfId="0" applyFont="1" applyFill="1" applyBorder="1" applyAlignment="1">
      <alignment horizontal="left" wrapText="1"/>
    </xf>
    <xf numFmtId="165" fontId="33" fillId="2" borderId="21" xfId="1" applyNumberFormat="1" applyFont="1" applyFill="1" applyBorder="1"/>
    <xf numFmtId="165" fontId="33" fillId="2" borderId="23" xfId="1" applyNumberFormat="1" applyFont="1" applyFill="1" applyBorder="1"/>
    <xf numFmtId="0" fontId="38" fillId="2" borderId="4" xfId="0" applyFont="1" applyFill="1" applyBorder="1" applyAlignment="1">
      <alignment vertical="center" wrapText="1"/>
    </xf>
    <xf numFmtId="165" fontId="38" fillId="2" borderId="4" xfId="0" applyNumberFormat="1" applyFont="1" applyFill="1" applyBorder="1"/>
    <xf numFmtId="165" fontId="40" fillId="2" borderId="4" xfId="1" applyNumberFormat="1" applyFont="1" applyFill="1" applyBorder="1"/>
    <xf numFmtId="0" fontId="37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right" vertical="center"/>
    </xf>
    <xf numFmtId="0" fontId="43" fillId="2" borderId="4" xfId="0" applyFont="1" applyFill="1" applyBorder="1" applyAlignment="1">
      <alignment horizontal="left" wrapText="1"/>
    </xf>
    <xf numFmtId="167" fontId="11" fillId="2" borderId="4" xfId="0" applyNumberFormat="1" applyFont="1" applyFill="1" applyBorder="1"/>
    <xf numFmtId="3" fontId="39" fillId="0" borderId="4" xfId="0" applyNumberFormat="1" applyFont="1" applyBorder="1" applyAlignment="1">
      <alignment vertical="center" wrapText="1"/>
    </xf>
    <xf numFmtId="0" fontId="11" fillId="2" borderId="4" xfId="0" applyFont="1" applyFill="1" applyBorder="1" applyAlignment="1">
      <alignment wrapText="1"/>
    </xf>
    <xf numFmtId="0" fontId="37" fillId="2" borderId="4" xfId="0" applyFont="1" applyFill="1" applyBorder="1" applyAlignment="1">
      <alignment vertical="top" wrapText="1"/>
    </xf>
    <xf numFmtId="3" fontId="37" fillId="2" borderId="4" xfId="0" applyNumberFormat="1" applyFont="1" applyFill="1" applyBorder="1" applyAlignment="1">
      <alignment horizontal="center"/>
    </xf>
    <xf numFmtId="0" fontId="37" fillId="2" borderId="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2" borderId="4" xfId="2" applyFont="1" applyFill="1" applyBorder="1" applyAlignment="1">
      <alignment wrapText="1"/>
    </xf>
    <xf numFmtId="0" fontId="11" fillId="2" borderId="4" xfId="0" applyFont="1" applyFill="1" applyBorder="1" applyAlignment="1">
      <alignment horizontal="left"/>
    </xf>
    <xf numFmtId="3" fontId="0" fillId="2" borderId="4" xfId="4" applyNumberFormat="1" applyFont="1" applyFill="1" applyBorder="1"/>
    <xf numFmtId="3" fontId="0" fillId="2" borderId="4" xfId="1" applyNumberFormat="1" applyFont="1" applyFill="1" applyBorder="1"/>
    <xf numFmtId="3" fontId="0" fillId="2" borderId="1" xfId="1" applyNumberFormat="1" applyFont="1" applyFill="1" applyBorder="1"/>
    <xf numFmtId="0" fontId="37" fillId="2" borderId="4" xfId="0" applyFont="1" applyFill="1" applyBorder="1" applyAlignment="1"/>
    <xf numFmtId="3" fontId="0" fillId="2" borderId="4" xfId="67" applyNumberFormat="1" applyFont="1" applyFill="1" applyBorder="1"/>
    <xf numFmtId="3" fontId="11" fillId="2" borderId="4" xfId="0" applyNumberFormat="1" applyFont="1" applyFill="1" applyBorder="1" applyAlignment="1">
      <alignment horizontal="left" wrapText="1"/>
    </xf>
    <xf numFmtId="3" fontId="11" fillId="2" borderId="4" xfId="0" applyNumberFormat="1" applyFont="1" applyFill="1" applyBorder="1" applyAlignment="1">
      <alignment wrapText="1"/>
    </xf>
    <xf numFmtId="3" fontId="37" fillId="2" borderId="4" xfId="0" applyNumberFormat="1" applyFont="1" applyFill="1" applyBorder="1" applyAlignment="1">
      <alignment horizontal="left" wrapText="1"/>
    </xf>
    <xf numFmtId="3" fontId="37" fillId="2" borderId="4" xfId="0" applyNumberFormat="1" applyFont="1" applyFill="1" applyBorder="1" applyAlignment="1"/>
    <xf numFmtId="0" fontId="51" fillId="0" borderId="4" xfId="0" applyFont="1" applyBorder="1" applyAlignment="1">
      <alignment vertical="center" wrapText="1"/>
    </xf>
    <xf numFmtId="3" fontId="27" fillId="2" borderId="4" xfId="1" applyNumberFormat="1" applyFont="1" applyFill="1" applyBorder="1"/>
    <xf numFmtId="3" fontId="27" fillId="2" borderId="1" xfId="1" applyNumberFormat="1" applyFont="1" applyFill="1" applyBorder="1"/>
    <xf numFmtId="3" fontId="37" fillId="2" borderId="4" xfId="0" applyNumberFormat="1" applyFont="1" applyFill="1" applyBorder="1" applyAlignment="1">
      <alignment wrapText="1"/>
    </xf>
    <xf numFmtId="0" fontId="47" fillId="2" borderId="2" xfId="0" applyFont="1" applyFill="1" applyBorder="1" applyAlignment="1">
      <alignment horizontal="left"/>
    </xf>
    <xf numFmtId="3" fontId="48" fillId="2" borderId="2" xfId="0" applyNumberFormat="1" applyFont="1" applyFill="1" applyBorder="1" applyAlignment="1">
      <alignment horizontal="left"/>
    </xf>
    <xf numFmtId="0" fontId="37" fillId="2" borderId="1" xfId="0" applyFont="1" applyFill="1" applyBorder="1" applyAlignment="1">
      <alignment horizontal="center" vertical="top"/>
    </xf>
    <xf numFmtId="0" fontId="37" fillId="2" borderId="3" xfId="0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center" vertical="top"/>
    </xf>
    <xf numFmtId="0" fontId="37" fillId="2" borderId="14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37" fontId="37" fillId="2" borderId="4" xfId="0" applyNumberFormat="1" applyFont="1" applyFill="1" applyBorder="1"/>
    <xf numFmtId="3" fontId="11" fillId="2" borderId="4" xfId="4" applyNumberFormat="1" applyFont="1" applyFill="1" applyBorder="1"/>
    <xf numFmtId="3" fontId="11" fillId="2" borderId="23" xfId="1" applyNumberFormat="1" applyFont="1" applyFill="1" applyBorder="1" applyAlignment="1">
      <alignment horizontal="right"/>
    </xf>
    <xf numFmtId="37" fontId="0" fillId="2" borderId="4" xfId="0" applyNumberFormat="1" applyFont="1" applyFill="1" applyBorder="1"/>
    <xf numFmtId="3" fontId="11" fillId="2" borderId="4" xfId="67" applyNumberFormat="1" applyFont="1" applyFill="1" applyBorder="1"/>
    <xf numFmtId="37" fontId="0" fillId="0" borderId="0" xfId="1" applyNumberFormat="1" applyFont="1"/>
    <xf numFmtId="3" fontId="57" fillId="0" borderId="4" xfId="0" applyNumberFormat="1" applyFont="1" applyBorder="1" applyAlignment="1">
      <alignment vertical="center" wrapText="1"/>
    </xf>
    <xf numFmtId="0" fontId="37" fillId="2" borderId="4" xfId="0" applyFont="1" applyFill="1" applyBorder="1" applyAlignment="1">
      <alignment wrapText="1"/>
    </xf>
    <xf numFmtId="37" fontId="27" fillId="2" borderId="4" xfId="0" applyNumberFormat="1" applyFont="1" applyFill="1" applyBorder="1"/>
    <xf numFmtId="3" fontId="37" fillId="2" borderId="4" xfId="67" applyNumberFormat="1" applyFont="1" applyFill="1" applyBorder="1"/>
    <xf numFmtId="0" fontId="43" fillId="2" borderId="4" xfId="0" applyFont="1" applyFill="1" applyBorder="1"/>
    <xf numFmtId="3" fontId="13" fillId="2" borderId="24" xfId="0" applyNumberFormat="1" applyFont="1" applyFill="1" applyBorder="1"/>
    <xf numFmtId="0" fontId="59" fillId="2" borderId="1" xfId="0" applyFont="1" applyFill="1" applyBorder="1" applyAlignment="1">
      <alignment horizontal="center"/>
    </xf>
    <xf numFmtId="0" fontId="59" fillId="2" borderId="3" xfId="0" applyFont="1" applyFill="1" applyBorder="1" applyAlignment="1">
      <alignment horizontal="center"/>
    </xf>
    <xf numFmtId="0" fontId="59" fillId="2" borderId="2" xfId="0" applyFont="1" applyFill="1" applyBorder="1" applyAlignment="1">
      <alignment horizontal="center"/>
    </xf>
  </cellXfs>
  <cellStyles count="80">
    <cellStyle name="20% - Accent1" xfId="38" builtinId="30" customBuiltin="1"/>
    <cellStyle name="20% - Accent2" xfId="42" builtinId="34" customBuiltin="1"/>
    <cellStyle name="20% - Accent3" xfId="46" builtinId="38" customBuiltin="1"/>
    <cellStyle name="20% - Accent4" xfId="50" builtinId="42" customBuiltin="1"/>
    <cellStyle name="20% - Accent5" xfId="54" builtinId="46" customBuiltin="1"/>
    <cellStyle name="20% - Accent6" xfId="58" builtinId="50" customBuiltin="1"/>
    <cellStyle name="40% - Accent1" xfId="39" builtinId="31" customBuiltin="1"/>
    <cellStyle name="40% - Accent2" xfId="43" builtinId="35" customBuiltin="1"/>
    <cellStyle name="40% - Accent3" xfId="47" builtinId="39" customBuiltin="1"/>
    <cellStyle name="40% - Accent4" xfId="51" builtinId="43" customBuiltin="1"/>
    <cellStyle name="40% - Accent5" xfId="55" builtinId="47" customBuiltin="1"/>
    <cellStyle name="40% - Accent6" xfId="59" builtinId="51" customBuiltin="1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" xfId="1" builtinId="3"/>
    <cellStyle name="Comma [0]" xfId="67" builtinId="6"/>
    <cellStyle name="Comma [0] 2" xfId="69" xr:uid="{00000000-0005-0000-0000-00001D000000}"/>
    <cellStyle name="Comma 10" xfId="70" xr:uid="{00000000-0005-0000-0000-00001E000000}"/>
    <cellStyle name="Comma 11" xfId="72" xr:uid="{00000000-0005-0000-0000-00001F000000}"/>
    <cellStyle name="Comma 12" xfId="73" xr:uid="{00000000-0005-0000-0000-000020000000}"/>
    <cellStyle name="Comma 13" xfId="75" xr:uid="{00000000-0005-0000-0000-000021000000}"/>
    <cellStyle name="Comma 14" xfId="74" xr:uid="{00000000-0005-0000-0000-000022000000}"/>
    <cellStyle name="Comma 15" xfId="76" xr:uid="{00000000-0005-0000-0000-000023000000}"/>
    <cellStyle name="Comma 16" xfId="77" xr:uid="{00000000-0005-0000-0000-000024000000}"/>
    <cellStyle name="Comma 17" xfId="78" xr:uid="{24730C0C-4457-4A0E-816A-33D00D481BC0}"/>
    <cellStyle name="Comma 18" xfId="79" xr:uid="{BC11E2B5-393B-4DD1-91B4-59C035AC2F7C}"/>
    <cellStyle name="Comma 2" xfId="5" xr:uid="{00000000-0005-0000-0000-000025000000}"/>
    <cellStyle name="Comma 2 10" xfId="17" xr:uid="{00000000-0005-0000-0000-000026000000}"/>
    <cellStyle name="Comma 2 11" xfId="63" xr:uid="{00000000-0005-0000-0000-000027000000}"/>
    <cellStyle name="Comma 2 2" xfId="10" xr:uid="{00000000-0005-0000-0000-000028000000}"/>
    <cellStyle name="Comma 2 3" xfId="12" xr:uid="{00000000-0005-0000-0000-000029000000}"/>
    <cellStyle name="Comma 2 4" xfId="14" xr:uid="{00000000-0005-0000-0000-00002A000000}"/>
    <cellStyle name="Comma 2 5" xfId="15" xr:uid="{00000000-0005-0000-0000-00002B000000}"/>
    <cellStyle name="Comma 2 6" xfId="16" xr:uid="{00000000-0005-0000-0000-00002C000000}"/>
    <cellStyle name="Comma 2 7" xfId="18" xr:uid="{00000000-0005-0000-0000-00002D000000}"/>
    <cellStyle name="Comma 2 8" xfId="19" xr:uid="{00000000-0005-0000-0000-00002E000000}"/>
    <cellStyle name="Comma 2 9" xfId="20" xr:uid="{00000000-0005-0000-0000-00002F000000}"/>
    <cellStyle name="Comma 3" xfId="4" xr:uid="{00000000-0005-0000-0000-000030000000}"/>
    <cellStyle name="Comma 3 2" xfId="65" xr:uid="{00000000-0005-0000-0000-000031000000}"/>
    <cellStyle name="Comma 4" xfId="66" xr:uid="{00000000-0005-0000-0000-000032000000}"/>
    <cellStyle name="Comma 4 2" xfId="11" xr:uid="{00000000-0005-0000-0000-000033000000}"/>
    <cellStyle name="Comma 5" xfId="13" xr:uid="{00000000-0005-0000-0000-000034000000}"/>
    <cellStyle name="Comma 6" xfId="61" xr:uid="{00000000-0005-0000-0000-000035000000}"/>
    <cellStyle name="Comma 7" xfId="68" xr:uid="{00000000-0005-0000-0000-000036000000}"/>
    <cellStyle name="Comma 8" xfId="21" xr:uid="{00000000-0005-0000-0000-000037000000}"/>
    <cellStyle name="Comma 9" xfId="71" xr:uid="{00000000-0005-0000-0000-000038000000}"/>
    <cellStyle name="Explanatory Text" xfId="35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2" xfId="6" xr:uid="{00000000-0005-0000-0000-000043000000}"/>
    <cellStyle name="Normal 3" xfId="7" xr:uid="{00000000-0005-0000-0000-000044000000}"/>
    <cellStyle name="Normal 4" xfId="8" xr:uid="{00000000-0005-0000-0000-000045000000}"/>
    <cellStyle name="Normal 5" xfId="9" xr:uid="{00000000-0005-0000-0000-000046000000}"/>
    <cellStyle name="Normal 7" xfId="3" xr:uid="{00000000-0005-0000-0000-000047000000}"/>
    <cellStyle name="Normal_Exp_SITC1_Cty" xfId="2" xr:uid="{00000000-0005-0000-0000-000048000000}"/>
    <cellStyle name="Note 2" xfId="64" xr:uid="{00000000-0005-0000-0000-000049000000}"/>
    <cellStyle name="Output" xfId="30" builtinId="21" customBuiltin="1"/>
    <cellStyle name="Title 2" xfId="62" xr:uid="{00000000-0005-0000-0000-00004B000000}"/>
    <cellStyle name="Total" xfId="36" builtinId="25" customBuiltin="1"/>
    <cellStyle name="Warning Text" xfId="34" builtinId="11" customBuiltin="1"/>
  </cellStyles>
  <dxfs count="0"/>
  <tableStyles count="0" defaultTableStyle="TableStyleMedium9" defaultPivotStyle="PivotStyleLight16"/>
  <colors>
    <mruColors>
      <color rgb="FF00FFFF"/>
      <color rgb="FFFF99CC"/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Q117"/>
  <sheetViews>
    <sheetView zoomScale="130" zoomScaleNormal="130" workbookViewId="0">
      <pane xSplit="1" ySplit="4" topLeftCell="B71" activePane="bottomRight" state="frozen"/>
      <selection activeCell="P23" sqref="P23"/>
      <selection pane="topRight" activeCell="P23" sqref="P23"/>
      <selection pane="bottomLeft" activeCell="P23" sqref="P23"/>
      <selection pane="bottomRight" activeCell="G78" sqref="G78"/>
    </sheetView>
  </sheetViews>
  <sheetFormatPr defaultRowHeight="14.5"/>
  <cols>
    <col min="1" max="1" width="8.90625" style="129" customWidth="1"/>
    <col min="2" max="2" width="9.453125" style="133" customWidth="1"/>
    <col min="3" max="3" width="9.6328125" style="134" customWidth="1"/>
    <col min="4" max="4" width="11.54296875" style="134" customWidth="1"/>
    <col min="5" max="5" width="10.6328125" style="134" customWidth="1"/>
    <col min="6" max="6" width="10.08984375" style="134" customWidth="1"/>
    <col min="7" max="7" width="15.453125" style="134" customWidth="1"/>
    <col min="8" max="9" width="8.90625" style="22"/>
    <col min="10" max="10" width="13.36328125" style="22" bestFit="1" customWidth="1"/>
    <col min="11" max="237" width="8.90625" style="22"/>
    <col min="238" max="238" width="14.36328125" style="22" customWidth="1"/>
    <col min="239" max="239" width="16.54296875" style="22" customWidth="1"/>
    <col min="240" max="240" width="17.453125" style="22" customWidth="1"/>
    <col min="241" max="241" width="15.6328125" style="22" customWidth="1"/>
    <col min="242" max="242" width="16.54296875" style="22" customWidth="1"/>
    <col min="243" max="243" width="17.54296875" style="22" customWidth="1"/>
    <col min="244" max="244" width="8.90625" style="22"/>
    <col min="245" max="245" width="10.36328125" style="22" bestFit="1" customWidth="1"/>
    <col min="246" max="246" width="8.90625" style="22"/>
    <col min="247" max="248" width="10.08984375" style="22" bestFit="1" customWidth="1"/>
    <col min="249" max="249" width="10.90625" style="22" bestFit="1" customWidth="1"/>
    <col min="250" max="493" width="8.90625" style="22"/>
    <col min="494" max="494" width="14.36328125" style="22" customWidth="1"/>
    <col min="495" max="495" width="16.54296875" style="22" customWidth="1"/>
    <col min="496" max="496" width="17.453125" style="22" customWidth="1"/>
    <col min="497" max="497" width="15.6328125" style="22" customWidth="1"/>
    <col min="498" max="498" width="16.54296875" style="22" customWidth="1"/>
    <col min="499" max="499" width="17.54296875" style="22" customWidth="1"/>
    <col min="500" max="500" width="8.90625" style="22"/>
    <col min="501" max="501" width="10.36328125" style="22" bestFit="1" customWidth="1"/>
    <col min="502" max="502" width="8.90625" style="22"/>
    <col min="503" max="504" width="10.08984375" style="22" bestFit="1" customWidth="1"/>
    <col min="505" max="505" width="10.90625" style="22" bestFit="1" customWidth="1"/>
    <col min="506" max="749" width="8.90625" style="22"/>
    <col min="750" max="750" width="14.36328125" style="22" customWidth="1"/>
    <col min="751" max="751" width="16.54296875" style="22" customWidth="1"/>
    <col min="752" max="752" width="17.453125" style="22" customWidth="1"/>
    <col min="753" max="753" width="15.6328125" style="22" customWidth="1"/>
    <col min="754" max="754" width="16.54296875" style="22" customWidth="1"/>
    <col min="755" max="755" width="17.54296875" style="22" customWidth="1"/>
    <col min="756" max="756" width="8.90625" style="22"/>
    <col min="757" max="757" width="10.36328125" style="22" bestFit="1" customWidth="1"/>
    <col min="758" max="758" width="8.90625" style="22"/>
    <col min="759" max="760" width="10.08984375" style="22" bestFit="1" customWidth="1"/>
    <col min="761" max="761" width="10.90625" style="22" bestFit="1" customWidth="1"/>
    <col min="762" max="1005" width="8.90625" style="22"/>
    <col min="1006" max="1006" width="14.36328125" style="22" customWidth="1"/>
    <col min="1007" max="1007" width="16.54296875" style="22" customWidth="1"/>
    <col min="1008" max="1008" width="17.453125" style="22" customWidth="1"/>
    <col min="1009" max="1009" width="15.6328125" style="22" customWidth="1"/>
    <col min="1010" max="1010" width="16.54296875" style="22" customWidth="1"/>
    <col min="1011" max="1011" width="17.54296875" style="22" customWidth="1"/>
    <col min="1012" max="1012" width="8.90625" style="22"/>
    <col min="1013" max="1013" width="10.36328125" style="22" bestFit="1" customWidth="1"/>
    <col min="1014" max="1014" width="8.90625" style="22"/>
    <col min="1015" max="1016" width="10.08984375" style="22" bestFit="1" customWidth="1"/>
    <col min="1017" max="1017" width="10.90625" style="22" bestFit="1" customWidth="1"/>
    <col min="1018" max="1261" width="8.90625" style="22"/>
    <col min="1262" max="1262" width="14.36328125" style="22" customWidth="1"/>
    <col min="1263" max="1263" width="16.54296875" style="22" customWidth="1"/>
    <col min="1264" max="1264" width="17.453125" style="22" customWidth="1"/>
    <col min="1265" max="1265" width="15.6328125" style="22" customWidth="1"/>
    <col min="1266" max="1266" width="16.54296875" style="22" customWidth="1"/>
    <col min="1267" max="1267" width="17.54296875" style="22" customWidth="1"/>
    <col min="1268" max="1268" width="8.90625" style="22"/>
    <col min="1269" max="1269" width="10.36328125" style="22" bestFit="1" customWidth="1"/>
    <col min="1270" max="1270" width="8.90625" style="22"/>
    <col min="1271" max="1272" width="10.08984375" style="22" bestFit="1" customWidth="1"/>
    <col min="1273" max="1273" width="10.90625" style="22" bestFit="1" customWidth="1"/>
    <col min="1274" max="1517" width="8.90625" style="22"/>
    <col min="1518" max="1518" width="14.36328125" style="22" customWidth="1"/>
    <col min="1519" max="1519" width="16.54296875" style="22" customWidth="1"/>
    <col min="1520" max="1520" width="17.453125" style="22" customWidth="1"/>
    <col min="1521" max="1521" width="15.6328125" style="22" customWidth="1"/>
    <col min="1522" max="1522" width="16.54296875" style="22" customWidth="1"/>
    <col min="1523" max="1523" width="17.54296875" style="22" customWidth="1"/>
    <col min="1524" max="1524" width="8.90625" style="22"/>
    <col min="1525" max="1525" width="10.36328125" style="22" bestFit="1" customWidth="1"/>
    <col min="1526" max="1526" width="8.90625" style="22"/>
    <col min="1527" max="1528" width="10.08984375" style="22" bestFit="1" customWidth="1"/>
    <col min="1529" max="1529" width="10.90625" style="22" bestFit="1" customWidth="1"/>
    <col min="1530" max="1773" width="8.90625" style="22"/>
    <col min="1774" max="1774" width="14.36328125" style="22" customWidth="1"/>
    <col min="1775" max="1775" width="16.54296875" style="22" customWidth="1"/>
    <col min="1776" max="1776" width="17.453125" style="22" customWidth="1"/>
    <col min="1777" max="1777" width="15.6328125" style="22" customWidth="1"/>
    <col min="1778" max="1778" width="16.54296875" style="22" customWidth="1"/>
    <col min="1779" max="1779" width="17.54296875" style="22" customWidth="1"/>
    <col min="1780" max="1780" width="8.90625" style="22"/>
    <col min="1781" max="1781" width="10.36328125" style="22" bestFit="1" customWidth="1"/>
    <col min="1782" max="1782" width="8.90625" style="22"/>
    <col min="1783" max="1784" width="10.08984375" style="22" bestFit="1" customWidth="1"/>
    <col min="1785" max="1785" width="10.90625" style="22" bestFit="1" customWidth="1"/>
    <col min="1786" max="2029" width="8.90625" style="22"/>
    <col min="2030" max="2030" width="14.36328125" style="22" customWidth="1"/>
    <col min="2031" max="2031" width="16.54296875" style="22" customWidth="1"/>
    <col min="2032" max="2032" width="17.453125" style="22" customWidth="1"/>
    <col min="2033" max="2033" width="15.6328125" style="22" customWidth="1"/>
    <col min="2034" max="2034" width="16.54296875" style="22" customWidth="1"/>
    <col min="2035" max="2035" width="17.54296875" style="22" customWidth="1"/>
    <col min="2036" max="2036" width="8.90625" style="22"/>
    <col min="2037" max="2037" width="10.36328125" style="22" bestFit="1" customWidth="1"/>
    <col min="2038" max="2038" width="8.90625" style="22"/>
    <col min="2039" max="2040" width="10.08984375" style="22" bestFit="1" customWidth="1"/>
    <col min="2041" max="2041" width="10.90625" style="22" bestFit="1" customWidth="1"/>
    <col min="2042" max="2285" width="8.90625" style="22"/>
    <col min="2286" max="2286" width="14.36328125" style="22" customWidth="1"/>
    <col min="2287" max="2287" width="16.54296875" style="22" customWidth="1"/>
    <col min="2288" max="2288" width="17.453125" style="22" customWidth="1"/>
    <col min="2289" max="2289" width="15.6328125" style="22" customWidth="1"/>
    <col min="2290" max="2290" width="16.54296875" style="22" customWidth="1"/>
    <col min="2291" max="2291" width="17.54296875" style="22" customWidth="1"/>
    <col min="2292" max="2292" width="8.90625" style="22"/>
    <col min="2293" max="2293" width="10.36328125" style="22" bestFit="1" customWidth="1"/>
    <col min="2294" max="2294" width="8.90625" style="22"/>
    <col min="2295" max="2296" width="10.08984375" style="22" bestFit="1" customWidth="1"/>
    <col min="2297" max="2297" width="10.90625" style="22" bestFit="1" customWidth="1"/>
    <col min="2298" max="2541" width="8.90625" style="22"/>
    <col min="2542" max="2542" width="14.36328125" style="22" customWidth="1"/>
    <col min="2543" max="2543" width="16.54296875" style="22" customWidth="1"/>
    <col min="2544" max="2544" width="17.453125" style="22" customWidth="1"/>
    <col min="2545" max="2545" width="15.6328125" style="22" customWidth="1"/>
    <col min="2546" max="2546" width="16.54296875" style="22" customWidth="1"/>
    <col min="2547" max="2547" width="17.54296875" style="22" customWidth="1"/>
    <col min="2548" max="2548" width="8.90625" style="22"/>
    <col min="2549" max="2549" width="10.36328125" style="22" bestFit="1" customWidth="1"/>
    <col min="2550" max="2550" width="8.90625" style="22"/>
    <col min="2551" max="2552" width="10.08984375" style="22" bestFit="1" customWidth="1"/>
    <col min="2553" max="2553" width="10.90625" style="22" bestFit="1" customWidth="1"/>
    <col min="2554" max="2797" width="8.90625" style="22"/>
    <col min="2798" max="2798" width="14.36328125" style="22" customWidth="1"/>
    <col min="2799" max="2799" width="16.54296875" style="22" customWidth="1"/>
    <col min="2800" max="2800" width="17.453125" style="22" customWidth="1"/>
    <col min="2801" max="2801" width="15.6328125" style="22" customWidth="1"/>
    <col min="2802" max="2802" width="16.54296875" style="22" customWidth="1"/>
    <col min="2803" max="2803" width="17.54296875" style="22" customWidth="1"/>
    <col min="2804" max="2804" width="8.90625" style="22"/>
    <col min="2805" max="2805" width="10.36328125" style="22" bestFit="1" customWidth="1"/>
    <col min="2806" max="2806" width="8.90625" style="22"/>
    <col min="2807" max="2808" width="10.08984375" style="22" bestFit="1" customWidth="1"/>
    <col min="2809" max="2809" width="10.90625" style="22" bestFit="1" customWidth="1"/>
    <col min="2810" max="3053" width="8.90625" style="22"/>
    <col min="3054" max="3054" width="14.36328125" style="22" customWidth="1"/>
    <col min="3055" max="3055" width="16.54296875" style="22" customWidth="1"/>
    <col min="3056" max="3056" width="17.453125" style="22" customWidth="1"/>
    <col min="3057" max="3057" width="15.6328125" style="22" customWidth="1"/>
    <col min="3058" max="3058" width="16.54296875" style="22" customWidth="1"/>
    <col min="3059" max="3059" width="17.54296875" style="22" customWidth="1"/>
    <col min="3060" max="3060" width="8.90625" style="22"/>
    <col min="3061" max="3061" width="10.36328125" style="22" bestFit="1" customWidth="1"/>
    <col min="3062" max="3062" width="8.90625" style="22"/>
    <col min="3063" max="3064" width="10.08984375" style="22" bestFit="1" customWidth="1"/>
    <col min="3065" max="3065" width="10.90625" style="22" bestFit="1" customWidth="1"/>
    <col min="3066" max="3309" width="8.90625" style="22"/>
    <col min="3310" max="3310" width="14.36328125" style="22" customWidth="1"/>
    <col min="3311" max="3311" width="16.54296875" style="22" customWidth="1"/>
    <col min="3312" max="3312" width="17.453125" style="22" customWidth="1"/>
    <col min="3313" max="3313" width="15.6328125" style="22" customWidth="1"/>
    <col min="3314" max="3314" width="16.54296875" style="22" customWidth="1"/>
    <col min="3315" max="3315" width="17.54296875" style="22" customWidth="1"/>
    <col min="3316" max="3316" width="8.90625" style="22"/>
    <col min="3317" max="3317" width="10.36328125" style="22" bestFit="1" customWidth="1"/>
    <col min="3318" max="3318" width="8.90625" style="22"/>
    <col min="3319" max="3320" width="10.08984375" style="22" bestFit="1" customWidth="1"/>
    <col min="3321" max="3321" width="10.90625" style="22" bestFit="1" customWidth="1"/>
    <col min="3322" max="3565" width="8.90625" style="22"/>
    <col min="3566" max="3566" width="14.36328125" style="22" customWidth="1"/>
    <col min="3567" max="3567" width="16.54296875" style="22" customWidth="1"/>
    <col min="3568" max="3568" width="17.453125" style="22" customWidth="1"/>
    <col min="3569" max="3569" width="15.6328125" style="22" customWidth="1"/>
    <col min="3570" max="3570" width="16.54296875" style="22" customWidth="1"/>
    <col min="3571" max="3571" width="17.54296875" style="22" customWidth="1"/>
    <col min="3572" max="3572" width="8.90625" style="22"/>
    <col min="3573" max="3573" width="10.36328125" style="22" bestFit="1" customWidth="1"/>
    <col min="3574" max="3574" width="8.90625" style="22"/>
    <col min="3575" max="3576" width="10.08984375" style="22" bestFit="1" customWidth="1"/>
    <col min="3577" max="3577" width="10.90625" style="22" bestFit="1" customWidth="1"/>
    <col min="3578" max="3821" width="8.90625" style="22"/>
    <col min="3822" max="3822" width="14.36328125" style="22" customWidth="1"/>
    <col min="3823" max="3823" width="16.54296875" style="22" customWidth="1"/>
    <col min="3824" max="3824" width="17.453125" style="22" customWidth="1"/>
    <col min="3825" max="3825" width="15.6328125" style="22" customWidth="1"/>
    <col min="3826" max="3826" width="16.54296875" style="22" customWidth="1"/>
    <col min="3827" max="3827" width="17.54296875" style="22" customWidth="1"/>
    <col min="3828" max="3828" width="8.90625" style="22"/>
    <col min="3829" max="3829" width="10.36328125" style="22" bestFit="1" customWidth="1"/>
    <col min="3830" max="3830" width="8.90625" style="22"/>
    <col min="3831" max="3832" width="10.08984375" style="22" bestFit="1" customWidth="1"/>
    <col min="3833" max="3833" width="10.90625" style="22" bestFit="1" customWidth="1"/>
    <col min="3834" max="4077" width="8.90625" style="22"/>
    <col min="4078" max="4078" width="14.36328125" style="22" customWidth="1"/>
    <col min="4079" max="4079" width="16.54296875" style="22" customWidth="1"/>
    <col min="4080" max="4080" width="17.453125" style="22" customWidth="1"/>
    <col min="4081" max="4081" width="15.6328125" style="22" customWidth="1"/>
    <col min="4082" max="4082" width="16.54296875" style="22" customWidth="1"/>
    <col min="4083" max="4083" width="17.54296875" style="22" customWidth="1"/>
    <col min="4084" max="4084" width="8.90625" style="22"/>
    <col min="4085" max="4085" width="10.36328125" style="22" bestFit="1" customWidth="1"/>
    <col min="4086" max="4086" width="8.90625" style="22"/>
    <col min="4087" max="4088" width="10.08984375" style="22" bestFit="1" customWidth="1"/>
    <col min="4089" max="4089" width="10.90625" style="22" bestFit="1" customWidth="1"/>
    <col min="4090" max="4333" width="8.90625" style="22"/>
    <col min="4334" max="4334" width="14.36328125" style="22" customWidth="1"/>
    <col min="4335" max="4335" width="16.54296875" style="22" customWidth="1"/>
    <col min="4336" max="4336" width="17.453125" style="22" customWidth="1"/>
    <col min="4337" max="4337" width="15.6328125" style="22" customWidth="1"/>
    <col min="4338" max="4338" width="16.54296875" style="22" customWidth="1"/>
    <col min="4339" max="4339" width="17.54296875" style="22" customWidth="1"/>
    <col min="4340" max="4340" width="8.90625" style="22"/>
    <col min="4341" max="4341" width="10.36328125" style="22" bestFit="1" customWidth="1"/>
    <col min="4342" max="4342" width="8.90625" style="22"/>
    <col min="4343" max="4344" width="10.08984375" style="22" bestFit="1" customWidth="1"/>
    <col min="4345" max="4345" width="10.90625" style="22" bestFit="1" customWidth="1"/>
    <col min="4346" max="4589" width="8.90625" style="22"/>
    <col min="4590" max="4590" width="14.36328125" style="22" customWidth="1"/>
    <col min="4591" max="4591" width="16.54296875" style="22" customWidth="1"/>
    <col min="4592" max="4592" width="17.453125" style="22" customWidth="1"/>
    <col min="4593" max="4593" width="15.6328125" style="22" customWidth="1"/>
    <col min="4594" max="4594" width="16.54296875" style="22" customWidth="1"/>
    <col min="4595" max="4595" width="17.54296875" style="22" customWidth="1"/>
    <col min="4596" max="4596" width="8.90625" style="22"/>
    <col min="4597" max="4597" width="10.36328125" style="22" bestFit="1" customWidth="1"/>
    <col min="4598" max="4598" width="8.90625" style="22"/>
    <col min="4599" max="4600" width="10.08984375" style="22" bestFit="1" customWidth="1"/>
    <col min="4601" max="4601" width="10.90625" style="22" bestFit="1" customWidth="1"/>
    <col min="4602" max="4845" width="8.90625" style="22"/>
    <col min="4846" max="4846" width="14.36328125" style="22" customWidth="1"/>
    <col min="4847" max="4847" width="16.54296875" style="22" customWidth="1"/>
    <col min="4848" max="4848" width="17.453125" style="22" customWidth="1"/>
    <col min="4849" max="4849" width="15.6328125" style="22" customWidth="1"/>
    <col min="4850" max="4850" width="16.54296875" style="22" customWidth="1"/>
    <col min="4851" max="4851" width="17.54296875" style="22" customWidth="1"/>
    <col min="4852" max="4852" width="8.90625" style="22"/>
    <col min="4853" max="4853" width="10.36328125" style="22" bestFit="1" customWidth="1"/>
    <col min="4854" max="4854" width="8.90625" style="22"/>
    <col min="4855" max="4856" width="10.08984375" style="22" bestFit="1" customWidth="1"/>
    <col min="4857" max="4857" width="10.90625" style="22" bestFit="1" customWidth="1"/>
    <col min="4858" max="5101" width="8.90625" style="22"/>
    <col min="5102" max="5102" width="14.36328125" style="22" customWidth="1"/>
    <col min="5103" max="5103" width="16.54296875" style="22" customWidth="1"/>
    <col min="5104" max="5104" width="17.453125" style="22" customWidth="1"/>
    <col min="5105" max="5105" width="15.6328125" style="22" customWidth="1"/>
    <col min="5106" max="5106" width="16.54296875" style="22" customWidth="1"/>
    <col min="5107" max="5107" width="17.54296875" style="22" customWidth="1"/>
    <col min="5108" max="5108" width="8.90625" style="22"/>
    <col min="5109" max="5109" width="10.36328125" style="22" bestFit="1" customWidth="1"/>
    <col min="5110" max="5110" width="8.90625" style="22"/>
    <col min="5111" max="5112" width="10.08984375" style="22" bestFit="1" customWidth="1"/>
    <col min="5113" max="5113" width="10.90625" style="22" bestFit="1" customWidth="1"/>
    <col min="5114" max="5357" width="8.90625" style="22"/>
    <col min="5358" max="5358" width="14.36328125" style="22" customWidth="1"/>
    <col min="5359" max="5359" width="16.54296875" style="22" customWidth="1"/>
    <col min="5360" max="5360" width="17.453125" style="22" customWidth="1"/>
    <col min="5361" max="5361" width="15.6328125" style="22" customWidth="1"/>
    <col min="5362" max="5362" width="16.54296875" style="22" customWidth="1"/>
    <col min="5363" max="5363" width="17.54296875" style="22" customWidth="1"/>
    <col min="5364" max="5364" width="8.90625" style="22"/>
    <col min="5365" max="5365" width="10.36328125" style="22" bestFit="1" customWidth="1"/>
    <col min="5366" max="5366" width="8.90625" style="22"/>
    <col min="5367" max="5368" width="10.08984375" style="22" bestFit="1" customWidth="1"/>
    <col min="5369" max="5369" width="10.90625" style="22" bestFit="1" customWidth="1"/>
    <col min="5370" max="5613" width="8.90625" style="22"/>
    <col min="5614" max="5614" width="14.36328125" style="22" customWidth="1"/>
    <col min="5615" max="5615" width="16.54296875" style="22" customWidth="1"/>
    <col min="5616" max="5616" width="17.453125" style="22" customWidth="1"/>
    <col min="5617" max="5617" width="15.6328125" style="22" customWidth="1"/>
    <col min="5618" max="5618" width="16.54296875" style="22" customWidth="1"/>
    <col min="5619" max="5619" width="17.54296875" style="22" customWidth="1"/>
    <col min="5620" max="5620" width="8.90625" style="22"/>
    <col min="5621" max="5621" width="10.36328125" style="22" bestFit="1" customWidth="1"/>
    <col min="5622" max="5622" width="8.90625" style="22"/>
    <col min="5623" max="5624" width="10.08984375" style="22" bestFit="1" customWidth="1"/>
    <col min="5625" max="5625" width="10.90625" style="22" bestFit="1" customWidth="1"/>
    <col min="5626" max="5869" width="8.90625" style="22"/>
    <col min="5870" max="5870" width="14.36328125" style="22" customWidth="1"/>
    <col min="5871" max="5871" width="16.54296875" style="22" customWidth="1"/>
    <col min="5872" max="5872" width="17.453125" style="22" customWidth="1"/>
    <col min="5873" max="5873" width="15.6328125" style="22" customWidth="1"/>
    <col min="5874" max="5874" width="16.54296875" style="22" customWidth="1"/>
    <col min="5875" max="5875" width="17.54296875" style="22" customWidth="1"/>
    <col min="5876" max="5876" width="8.90625" style="22"/>
    <col min="5877" max="5877" width="10.36328125" style="22" bestFit="1" customWidth="1"/>
    <col min="5878" max="5878" width="8.90625" style="22"/>
    <col min="5879" max="5880" width="10.08984375" style="22" bestFit="1" customWidth="1"/>
    <col min="5881" max="5881" width="10.90625" style="22" bestFit="1" customWidth="1"/>
    <col min="5882" max="6125" width="8.90625" style="22"/>
    <col min="6126" max="6126" width="14.36328125" style="22" customWidth="1"/>
    <col min="6127" max="6127" width="16.54296875" style="22" customWidth="1"/>
    <col min="6128" max="6128" width="17.453125" style="22" customWidth="1"/>
    <col min="6129" max="6129" width="15.6328125" style="22" customWidth="1"/>
    <col min="6130" max="6130" width="16.54296875" style="22" customWidth="1"/>
    <col min="6131" max="6131" width="17.54296875" style="22" customWidth="1"/>
    <col min="6132" max="6132" width="8.90625" style="22"/>
    <col min="6133" max="6133" width="10.36328125" style="22" bestFit="1" customWidth="1"/>
    <col min="6134" max="6134" width="8.90625" style="22"/>
    <col min="6135" max="6136" width="10.08984375" style="22" bestFit="1" customWidth="1"/>
    <col min="6137" max="6137" width="10.90625" style="22" bestFit="1" customWidth="1"/>
    <col min="6138" max="6381" width="8.90625" style="22"/>
    <col min="6382" max="6382" width="14.36328125" style="22" customWidth="1"/>
    <col min="6383" max="6383" width="16.54296875" style="22" customWidth="1"/>
    <col min="6384" max="6384" width="17.453125" style="22" customWidth="1"/>
    <col min="6385" max="6385" width="15.6328125" style="22" customWidth="1"/>
    <col min="6386" max="6386" width="16.54296875" style="22" customWidth="1"/>
    <col min="6387" max="6387" width="17.54296875" style="22" customWidth="1"/>
    <col min="6388" max="6388" width="8.90625" style="22"/>
    <col min="6389" max="6389" width="10.36328125" style="22" bestFit="1" customWidth="1"/>
    <col min="6390" max="6390" width="8.90625" style="22"/>
    <col min="6391" max="6392" width="10.08984375" style="22" bestFit="1" customWidth="1"/>
    <col min="6393" max="6393" width="10.90625" style="22" bestFit="1" customWidth="1"/>
    <col min="6394" max="6637" width="8.90625" style="22"/>
    <col min="6638" max="6638" width="14.36328125" style="22" customWidth="1"/>
    <col min="6639" max="6639" width="16.54296875" style="22" customWidth="1"/>
    <col min="6640" max="6640" width="17.453125" style="22" customWidth="1"/>
    <col min="6641" max="6641" width="15.6328125" style="22" customWidth="1"/>
    <col min="6642" max="6642" width="16.54296875" style="22" customWidth="1"/>
    <col min="6643" max="6643" width="17.54296875" style="22" customWidth="1"/>
    <col min="6644" max="6644" width="8.90625" style="22"/>
    <col min="6645" max="6645" width="10.36328125" style="22" bestFit="1" customWidth="1"/>
    <col min="6646" max="6646" width="8.90625" style="22"/>
    <col min="6647" max="6648" width="10.08984375" style="22" bestFit="1" customWidth="1"/>
    <col min="6649" max="6649" width="10.90625" style="22" bestFit="1" customWidth="1"/>
    <col min="6650" max="6893" width="8.90625" style="22"/>
    <col min="6894" max="6894" width="14.36328125" style="22" customWidth="1"/>
    <col min="6895" max="6895" width="16.54296875" style="22" customWidth="1"/>
    <col min="6896" max="6896" width="17.453125" style="22" customWidth="1"/>
    <col min="6897" max="6897" width="15.6328125" style="22" customWidth="1"/>
    <col min="6898" max="6898" width="16.54296875" style="22" customWidth="1"/>
    <col min="6899" max="6899" width="17.54296875" style="22" customWidth="1"/>
    <col min="6900" max="6900" width="8.90625" style="22"/>
    <col min="6901" max="6901" width="10.36328125" style="22" bestFit="1" customWidth="1"/>
    <col min="6902" max="6902" width="8.90625" style="22"/>
    <col min="6903" max="6904" width="10.08984375" style="22" bestFit="1" customWidth="1"/>
    <col min="6905" max="6905" width="10.90625" style="22" bestFit="1" customWidth="1"/>
    <col min="6906" max="7149" width="8.90625" style="22"/>
    <col min="7150" max="7150" width="14.36328125" style="22" customWidth="1"/>
    <col min="7151" max="7151" width="16.54296875" style="22" customWidth="1"/>
    <col min="7152" max="7152" width="17.453125" style="22" customWidth="1"/>
    <col min="7153" max="7153" width="15.6328125" style="22" customWidth="1"/>
    <col min="7154" max="7154" width="16.54296875" style="22" customWidth="1"/>
    <col min="7155" max="7155" width="17.54296875" style="22" customWidth="1"/>
    <col min="7156" max="7156" width="8.90625" style="22"/>
    <col min="7157" max="7157" width="10.36328125" style="22" bestFit="1" customWidth="1"/>
    <col min="7158" max="7158" width="8.90625" style="22"/>
    <col min="7159" max="7160" width="10.08984375" style="22" bestFit="1" customWidth="1"/>
    <col min="7161" max="7161" width="10.90625" style="22" bestFit="1" customWidth="1"/>
    <col min="7162" max="7405" width="8.90625" style="22"/>
    <col min="7406" max="7406" width="14.36328125" style="22" customWidth="1"/>
    <col min="7407" max="7407" width="16.54296875" style="22" customWidth="1"/>
    <col min="7408" max="7408" width="17.453125" style="22" customWidth="1"/>
    <col min="7409" max="7409" width="15.6328125" style="22" customWidth="1"/>
    <col min="7410" max="7410" width="16.54296875" style="22" customWidth="1"/>
    <col min="7411" max="7411" width="17.54296875" style="22" customWidth="1"/>
    <col min="7412" max="7412" width="8.90625" style="22"/>
    <col min="7413" max="7413" width="10.36328125" style="22" bestFit="1" customWidth="1"/>
    <col min="7414" max="7414" width="8.90625" style="22"/>
    <col min="7415" max="7416" width="10.08984375" style="22" bestFit="1" customWidth="1"/>
    <col min="7417" max="7417" width="10.90625" style="22" bestFit="1" customWidth="1"/>
    <col min="7418" max="7661" width="8.90625" style="22"/>
    <col min="7662" max="7662" width="14.36328125" style="22" customWidth="1"/>
    <col min="7663" max="7663" width="16.54296875" style="22" customWidth="1"/>
    <col min="7664" max="7664" width="17.453125" style="22" customWidth="1"/>
    <col min="7665" max="7665" width="15.6328125" style="22" customWidth="1"/>
    <col min="7666" max="7666" width="16.54296875" style="22" customWidth="1"/>
    <col min="7667" max="7667" width="17.54296875" style="22" customWidth="1"/>
    <col min="7668" max="7668" width="8.90625" style="22"/>
    <col min="7669" max="7669" width="10.36328125" style="22" bestFit="1" customWidth="1"/>
    <col min="7670" max="7670" width="8.90625" style="22"/>
    <col min="7671" max="7672" width="10.08984375" style="22" bestFit="1" customWidth="1"/>
    <col min="7673" max="7673" width="10.90625" style="22" bestFit="1" customWidth="1"/>
    <col min="7674" max="7917" width="8.90625" style="22"/>
    <col min="7918" max="7918" width="14.36328125" style="22" customWidth="1"/>
    <col min="7919" max="7919" width="16.54296875" style="22" customWidth="1"/>
    <col min="7920" max="7920" width="17.453125" style="22" customWidth="1"/>
    <col min="7921" max="7921" width="15.6328125" style="22" customWidth="1"/>
    <col min="7922" max="7922" width="16.54296875" style="22" customWidth="1"/>
    <col min="7923" max="7923" width="17.54296875" style="22" customWidth="1"/>
    <col min="7924" max="7924" width="8.90625" style="22"/>
    <col min="7925" max="7925" width="10.36328125" style="22" bestFit="1" customWidth="1"/>
    <col min="7926" max="7926" width="8.90625" style="22"/>
    <col min="7927" max="7928" width="10.08984375" style="22" bestFit="1" customWidth="1"/>
    <col min="7929" max="7929" width="10.90625" style="22" bestFit="1" customWidth="1"/>
    <col min="7930" max="8173" width="8.90625" style="22"/>
    <col min="8174" max="8174" width="14.36328125" style="22" customWidth="1"/>
    <col min="8175" max="8175" width="16.54296875" style="22" customWidth="1"/>
    <col min="8176" max="8176" width="17.453125" style="22" customWidth="1"/>
    <col min="8177" max="8177" width="15.6328125" style="22" customWidth="1"/>
    <col min="8178" max="8178" width="16.54296875" style="22" customWidth="1"/>
    <col min="8179" max="8179" width="17.54296875" style="22" customWidth="1"/>
    <col min="8180" max="8180" width="8.90625" style="22"/>
    <col min="8181" max="8181" width="10.36328125" style="22" bestFit="1" customWidth="1"/>
    <col min="8182" max="8182" width="8.90625" style="22"/>
    <col min="8183" max="8184" width="10.08984375" style="22" bestFit="1" customWidth="1"/>
    <col min="8185" max="8185" width="10.90625" style="22" bestFit="1" customWidth="1"/>
    <col min="8186" max="8429" width="8.90625" style="22"/>
    <col min="8430" max="8430" width="14.36328125" style="22" customWidth="1"/>
    <col min="8431" max="8431" width="16.54296875" style="22" customWidth="1"/>
    <col min="8432" max="8432" width="17.453125" style="22" customWidth="1"/>
    <col min="8433" max="8433" width="15.6328125" style="22" customWidth="1"/>
    <col min="8434" max="8434" width="16.54296875" style="22" customWidth="1"/>
    <col min="8435" max="8435" width="17.54296875" style="22" customWidth="1"/>
    <col min="8436" max="8436" width="8.90625" style="22"/>
    <col min="8437" max="8437" width="10.36328125" style="22" bestFit="1" customWidth="1"/>
    <col min="8438" max="8438" width="8.90625" style="22"/>
    <col min="8439" max="8440" width="10.08984375" style="22" bestFit="1" customWidth="1"/>
    <col min="8441" max="8441" width="10.90625" style="22" bestFit="1" customWidth="1"/>
    <col min="8442" max="8685" width="8.90625" style="22"/>
    <col min="8686" max="8686" width="14.36328125" style="22" customWidth="1"/>
    <col min="8687" max="8687" width="16.54296875" style="22" customWidth="1"/>
    <col min="8688" max="8688" width="17.453125" style="22" customWidth="1"/>
    <col min="8689" max="8689" width="15.6328125" style="22" customWidth="1"/>
    <col min="8690" max="8690" width="16.54296875" style="22" customWidth="1"/>
    <col min="8691" max="8691" width="17.54296875" style="22" customWidth="1"/>
    <col min="8692" max="8692" width="8.90625" style="22"/>
    <col min="8693" max="8693" width="10.36328125" style="22" bestFit="1" customWidth="1"/>
    <col min="8694" max="8694" width="8.90625" style="22"/>
    <col min="8695" max="8696" width="10.08984375" style="22" bestFit="1" customWidth="1"/>
    <col min="8697" max="8697" width="10.90625" style="22" bestFit="1" customWidth="1"/>
    <col min="8698" max="8941" width="8.90625" style="22"/>
    <col min="8942" max="8942" width="14.36328125" style="22" customWidth="1"/>
    <col min="8943" max="8943" width="16.54296875" style="22" customWidth="1"/>
    <col min="8944" max="8944" width="17.453125" style="22" customWidth="1"/>
    <col min="8945" max="8945" width="15.6328125" style="22" customWidth="1"/>
    <col min="8946" max="8946" width="16.54296875" style="22" customWidth="1"/>
    <col min="8947" max="8947" width="17.54296875" style="22" customWidth="1"/>
    <col min="8948" max="8948" width="8.90625" style="22"/>
    <col min="8949" max="8949" width="10.36328125" style="22" bestFit="1" customWidth="1"/>
    <col min="8950" max="8950" width="8.90625" style="22"/>
    <col min="8951" max="8952" width="10.08984375" style="22" bestFit="1" customWidth="1"/>
    <col min="8953" max="8953" width="10.90625" style="22" bestFit="1" customWidth="1"/>
    <col min="8954" max="9197" width="8.90625" style="22"/>
    <col min="9198" max="9198" width="14.36328125" style="22" customWidth="1"/>
    <col min="9199" max="9199" width="16.54296875" style="22" customWidth="1"/>
    <col min="9200" max="9200" width="17.453125" style="22" customWidth="1"/>
    <col min="9201" max="9201" width="15.6328125" style="22" customWidth="1"/>
    <col min="9202" max="9202" width="16.54296875" style="22" customWidth="1"/>
    <col min="9203" max="9203" width="17.54296875" style="22" customWidth="1"/>
    <col min="9204" max="9204" width="8.90625" style="22"/>
    <col min="9205" max="9205" width="10.36328125" style="22" bestFit="1" customWidth="1"/>
    <col min="9206" max="9206" width="8.90625" style="22"/>
    <col min="9207" max="9208" width="10.08984375" style="22" bestFit="1" customWidth="1"/>
    <col min="9209" max="9209" width="10.90625" style="22" bestFit="1" customWidth="1"/>
    <col min="9210" max="9453" width="8.90625" style="22"/>
    <col min="9454" max="9454" width="14.36328125" style="22" customWidth="1"/>
    <col min="9455" max="9455" width="16.54296875" style="22" customWidth="1"/>
    <col min="9456" max="9456" width="17.453125" style="22" customWidth="1"/>
    <col min="9457" max="9457" width="15.6328125" style="22" customWidth="1"/>
    <col min="9458" max="9458" width="16.54296875" style="22" customWidth="1"/>
    <col min="9459" max="9459" width="17.54296875" style="22" customWidth="1"/>
    <col min="9460" max="9460" width="8.90625" style="22"/>
    <col min="9461" max="9461" width="10.36328125" style="22" bestFit="1" customWidth="1"/>
    <col min="9462" max="9462" width="8.90625" style="22"/>
    <col min="9463" max="9464" width="10.08984375" style="22" bestFit="1" customWidth="1"/>
    <col min="9465" max="9465" width="10.90625" style="22" bestFit="1" customWidth="1"/>
    <col min="9466" max="9709" width="8.90625" style="22"/>
    <col min="9710" max="9710" width="14.36328125" style="22" customWidth="1"/>
    <col min="9711" max="9711" width="16.54296875" style="22" customWidth="1"/>
    <col min="9712" max="9712" width="17.453125" style="22" customWidth="1"/>
    <col min="9713" max="9713" width="15.6328125" style="22" customWidth="1"/>
    <col min="9714" max="9714" width="16.54296875" style="22" customWidth="1"/>
    <col min="9715" max="9715" width="17.54296875" style="22" customWidth="1"/>
    <col min="9716" max="9716" width="8.90625" style="22"/>
    <col min="9717" max="9717" width="10.36328125" style="22" bestFit="1" customWidth="1"/>
    <col min="9718" max="9718" width="8.90625" style="22"/>
    <col min="9719" max="9720" width="10.08984375" style="22" bestFit="1" customWidth="1"/>
    <col min="9721" max="9721" width="10.90625" style="22" bestFit="1" customWidth="1"/>
    <col min="9722" max="9965" width="8.90625" style="22"/>
    <col min="9966" max="9966" width="14.36328125" style="22" customWidth="1"/>
    <col min="9967" max="9967" width="16.54296875" style="22" customWidth="1"/>
    <col min="9968" max="9968" width="17.453125" style="22" customWidth="1"/>
    <col min="9969" max="9969" width="15.6328125" style="22" customWidth="1"/>
    <col min="9970" max="9970" width="16.54296875" style="22" customWidth="1"/>
    <col min="9971" max="9971" width="17.54296875" style="22" customWidth="1"/>
    <col min="9972" max="9972" width="8.90625" style="22"/>
    <col min="9973" max="9973" width="10.36328125" style="22" bestFit="1" customWidth="1"/>
    <col min="9974" max="9974" width="8.90625" style="22"/>
    <col min="9975" max="9976" width="10.08984375" style="22" bestFit="1" customWidth="1"/>
    <col min="9977" max="9977" width="10.90625" style="22" bestFit="1" customWidth="1"/>
    <col min="9978" max="10221" width="8.90625" style="22"/>
    <col min="10222" max="10222" width="14.36328125" style="22" customWidth="1"/>
    <col min="10223" max="10223" width="16.54296875" style="22" customWidth="1"/>
    <col min="10224" max="10224" width="17.453125" style="22" customWidth="1"/>
    <col min="10225" max="10225" width="15.6328125" style="22" customWidth="1"/>
    <col min="10226" max="10226" width="16.54296875" style="22" customWidth="1"/>
    <col min="10227" max="10227" width="17.54296875" style="22" customWidth="1"/>
    <col min="10228" max="10228" width="8.90625" style="22"/>
    <col min="10229" max="10229" width="10.36328125" style="22" bestFit="1" customWidth="1"/>
    <col min="10230" max="10230" width="8.90625" style="22"/>
    <col min="10231" max="10232" width="10.08984375" style="22" bestFit="1" customWidth="1"/>
    <col min="10233" max="10233" width="10.90625" style="22" bestFit="1" customWidth="1"/>
    <col min="10234" max="10477" width="8.90625" style="22"/>
    <col min="10478" max="10478" width="14.36328125" style="22" customWidth="1"/>
    <col min="10479" max="10479" width="16.54296875" style="22" customWidth="1"/>
    <col min="10480" max="10480" width="17.453125" style="22" customWidth="1"/>
    <col min="10481" max="10481" width="15.6328125" style="22" customWidth="1"/>
    <col min="10482" max="10482" width="16.54296875" style="22" customWidth="1"/>
    <col min="10483" max="10483" width="17.54296875" style="22" customWidth="1"/>
    <col min="10484" max="10484" width="8.90625" style="22"/>
    <col min="10485" max="10485" width="10.36328125" style="22" bestFit="1" customWidth="1"/>
    <col min="10486" max="10486" width="8.90625" style="22"/>
    <col min="10487" max="10488" width="10.08984375" style="22" bestFit="1" customWidth="1"/>
    <col min="10489" max="10489" width="10.90625" style="22" bestFit="1" customWidth="1"/>
    <col min="10490" max="10733" width="8.90625" style="22"/>
    <col min="10734" max="10734" width="14.36328125" style="22" customWidth="1"/>
    <col min="10735" max="10735" width="16.54296875" style="22" customWidth="1"/>
    <col min="10736" max="10736" width="17.453125" style="22" customWidth="1"/>
    <col min="10737" max="10737" width="15.6328125" style="22" customWidth="1"/>
    <col min="10738" max="10738" width="16.54296875" style="22" customWidth="1"/>
    <col min="10739" max="10739" width="17.54296875" style="22" customWidth="1"/>
    <col min="10740" max="10740" width="8.90625" style="22"/>
    <col min="10741" max="10741" width="10.36328125" style="22" bestFit="1" customWidth="1"/>
    <col min="10742" max="10742" width="8.90625" style="22"/>
    <col min="10743" max="10744" width="10.08984375" style="22" bestFit="1" customWidth="1"/>
    <col min="10745" max="10745" width="10.90625" style="22" bestFit="1" customWidth="1"/>
    <col min="10746" max="10989" width="8.90625" style="22"/>
    <col min="10990" max="10990" width="14.36328125" style="22" customWidth="1"/>
    <col min="10991" max="10991" width="16.54296875" style="22" customWidth="1"/>
    <col min="10992" max="10992" width="17.453125" style="22" customWidth="1"/>
    <col min="10993" max="10993" width="15.6328125" style="22" customWidth="1"/>
    <col min="10994" max="10994" width="16.54296875" style="22" customWidth="1"/>
    <col min="10995" max="10995" width="17.54296875" style="22" customWidth="1"/>
    <col min="10996" max="10996" width="8.90625" style="22"/>
    <col min="10997" max="10997" width="10.36328125" style="22" bestFit="1" customWidth="1"/>
    <col min="10998" max="10998" width="8.90625" style="22"/>
    <col min="10999" max="11000" width="10.08984375" style="22" bestFit="1" customWidth="1"/>
    <col min="11001" max="11001" width="10.90625" style="22" bestFit="1" customWidth="1"/>
    <col min="11002" max="11245" width="8.90625" style="22"/>
    <col min="11246" max="11246" width="14.36328125" style="22" customWidth="1"/>
    <col min="11247" max="11247" width="16.54296875" style="22" customWidth="1"/>
    <col min="11248" max="11248" width="17.453125" style="22" customWidth="1"/>
    <col min="11249" max="11249" width="15.6328125" style="22" customWidth="1"/>
    <col min="11250" max="11250" width="16.54296875" style="22" customWidth="1"/>
    <col min="11251" max="11251" width="17.54296875" style="22" customWidth="1"/>
    <col min="11252" max="11252" width="8.90625" style="22"/>
    <col min="11253" max="11253" width="10.36328125" style="22" bestFit="1" customWidth="1"/>
    <col min="11254" max="11254" width="8.90625" style="22"/>
    <col min="11255" max="11256" width="10.08984375" style="22" bestFit="1" customWidth="1"/>
    <col min="11257" max="11257" width="10.90625" style="22" bestFit="1" customWidth="1"/>
    <col min="11258" max="11501" width="8.90625" style="22"/>
    <col min="11502" max="11502" width="14.36328125" style="22" customWidth="1"/>
    <col min="11503" max="11503" width="16.54296875" style="22" customWidth="1"/>
    <col min="11504" max="11504" width="17.453125" style="22" customWidth="1"/>
    <col min="11505" max="11505" width="15.6328125" style="22" customWidth="1"/>
    <col min="11506" max="11506" width="16.54296875" style="22" customWidth="1"/>
    <col min="11507" max="11507" width="17.54296875" style="22" customWidth="1"/>
    <col min="11508" max="11508" width="8.90625" style="22"/>
    <col min="11509" max="11509" width="10.36328125" style="22" bestFit="1" customWidth="1"/>
    <col min="11510" max="11510" width="8.90625" style="22"/>
    <col min="11511" max="11512" width="10.08984375" style="22" bestFit="1" customWidth="1"/>
    <col min="11513" max="11513" width="10.90625" style="22" bestFit="1" customWidth="1"/>
    <col min="11514" max="11757" width="8.90625" style="22"/>
    <col min="11758" max="11758" width="14.36328125" style="22" customWidth="1"/>
    <col min="11759" max="11759" width="16.54296875" style="22" customWidth="1"/>
    <col min="11760" max="11760" width="17.453125" style="22" customWidth="1"/>
    <col min="11761" max="11761" width="15.6328125" style="22" customWidth="1"/>
    <col min="11762" max="11762" width="16.54296875" style="22" customWidth="1"/>
    <col min="11763" max="11763" width="17.54296875" style="22" customWidth="1"/>
    <col min="11764" max="11764" width="8.90625" style="22"/>
    <col min="11765" max="11765" width="10.36328125" style="22" bestFit="1" customWidth="1"/>
    <col min="11766" max="11766" width="8.90625" style="22"/>
    <col min="11767" max="11768" width="10.08984375" style="22" bestFit="1" customWidth="1"/>
    <col min="11769" max="11769" width="10.90625" style="22" bestFit="1" customWidth="1"/>
    <col min="11770" max="12013" width="8.90625" style="22"/>
    <col min="12014" max="12014" width="14.36328125" style="22" customWidth="1"/>
    <col min="12015" max="12015" width="16.54296875" style="22" customWidth="1"/>
    <col min="12016" max="12016" width="17.453125" style="22" customWidth="1"/>
    <col min="12017" max="12017" width="15.6328125" style="22" customWidth="1"/>
    <col min="12018" max="12018" width="16.54296875" style="22" customWidth="1"/>
    <col min="12019" max="12019" width="17.54296875" style="22" customWidth="1"/>
    <col min="12020" max="12020" width="8.90625" style="22"/>
    <col min="12021" max="12021" width="10.36328125" style="22" bestFit="1" customWidth="1"/>
    <col min="12022" max="12022" width="8.90625" style="22"/>
    <col min="12023" max="12024" width="10.08984375" style="22" bestFit="1" customWidth="1"/>
    <col min="12025" max="12025" width="10.90625" style="22" bestFit="1" customWidth="1"/>
    <col min="12026" max="12269" width="8.90625" style="22"/>
    <col min="12270" max="12270" width="14.36328125" style="22" customWidth="1"/>
    <col min="12271" max="12271" width="16.54296875" style="22" customWidth="1"/>
    <col min="12272" max="12272" width="17.453125" style="22" customWidth="1"/>
    <col min="12273" max="12273" width="15.6328125" style="22" customWidth="1"/>
    <col min="12274" max="12274" width="16.54296875" style="22" customWidth="1"/>
    <col min="12275" max="12275" width="17.54296875" style="22" customWidth="1"/>
    <col min="12276" max="12276" width="8.90625" style="22"/>
    <col min="12277" max="12277" width="10.36328125" style="22" bestFit="1" customWidth="1"/>
    <col min="12278" max="12278" width="8.90625" style="22"/>
    <col min="12279" max="12280" width="10.08984375" style="22" bestFit="1" customWidth="1"/>
    <col min="12281" max="12281" width="10.90625" style="22" bestFit="1" customWidth="1"/>
    <col min="12282" max="12525" width="8.90625" style="22"/>
    <col min="12526" max="12526" width="14.36328125" style="22" customWidth="1"/>
    <col min="12527" max="12527" width="16.54296875" style="22" customWidth="1"/>
    <col min="12528" max="12528" width="17.453125" style="22" customWidth="1"/>
    <col min="12529" max="12529" width="15.6328125" style="22" customWidth="1"/>
    <col min="12530" max="12530" width="16.54296875" style="22" customWidth="1"/>
    <col min="12531" max="12531" width="17.54296875" style="22" customWidth="1"/>
    <col min="12532" max="12532" width="8.90625" style="22"/>
    <col min="12533" max="12533" width="10.36328125" style="22" bestFit="1" customWidth="1"/>
    <col min="12534" max="12534" width="8.90625" style="22"/>
    <col min="12535" max="12536" width="10.08984375" style="22" bestFit="1" customWidth="1"/>
    <col min="12537" max="12537" width="10.90625" style="22" bestFit="1" customWidth="1"/>
    <col min="12538" max="12781" width="8.90625" style="22"/>
    <col min="12782" max="12782" width="14.36328125" style="22" customWidth="1"/>
    <col min="12783" max="12783" width="16.54296875" style="22" customWidth="1"/>
    <col min="12784" max="12784" width="17.453125" style="22" customWidth="1"/>
    <col min="12785" max="12785" width="15.6328125" style="22" customWidth="1"/>
    <col min="12786" max="12786" width="16.54296875" style="22" customWidth="1"/>
    <col min="12787" max="12787" width="17.54296875" style="22" customWidth="1"/>
    <col min="12788" max="12788" width="8.90625" style="22"/>
    <col min="12789" max="12789" width="10.36328125" style="22" bestFit="1" customWidth="1"/>
    <col min="12790" max="12790" width="8.90625" style="22"/>
    <col min="12791" max="12792" width="10.08984375" style="22" bestFit="1" customWidth="1"/>
    <col min="12793" max="12793" width="10.90625" style="22" bestFit="1" customWidth="1"/>
    <col min="12794" max="13037" width="8.90625" style="22"/>
    <col min="13038" max="13038" width="14.36328125" style="22" customWidth="1"/>
    <col min="13039" max="13039" width="16.54296875" style="22" customWidth="1"/>
    <col min="13040" max="13040" width="17.453125" style="22" customWidth="1"/>
    <col min="13041" max="13041" width="15.6328125" style="22" customWidth="1"/>
    <col min="13042" max="13042" width="16.54296875" style="22" customWidth="1"/>
    <col min="13043" max="13043" width="17.54296875" style="22" customWidth="1"/>
    <col min="13044" max="13044" width="8.90625" style="22"/>
    <col min="13045" max="13045" width="10.36328125" style="22" bestFit="1" customWidth="1"/>
    <col min="13046" max="13046" width="8.90625" style="22"/>
    <col min="13047" max="13048" width="10.08984375" style="22" bestFit="1" customWidth="1"/>
    <col min="13049" max="13049" width="10.90625" style="22" bestFit="1" customWidth="1"/>
    <col min="13050" max="13293" width="8.90625" style="22"/>
    <col min="13294" max="13294" width="14.36328125" style="22" customWidth="1"/>
    <col min="13295" max="13295" width="16.54296875" style="22" customWidth="1"/>
    <col min="13296" max="13296" width="17.453125" style="22" customWidth="1"/>
    <col min="13297" max="13297" width="15.6328125" style="22" customWidth="1"/>
    <col min="13298" max="13298" width="16.54296875" style="22" customWidth="1"/>
    <col min="13299" max="13299" width="17.54296875" style="22" customWidth="1"/>
    <col min="13300" max="13300" width="8.90625" style="22"/>
    <col min="13301" max="13301" width="10.36328125" style="22" bestFit="1" customWidth="1"/>
    <col min="13302" max="13302" width="8.90625" style="22"/>
    <col min="13303" max="13304" width="10.08984375" style="22" bestFit="1" customWidth="1"/>
    <col min="13305" max="13305" width="10.90625" style="22" bestFit="1" customWidth="1"/>
    <col min="13306" max="13549" width="8.90625" style="22"/>
    <col min="13550" max="13550" width="14.36328125" style="22" customWidth="1"/>
    <col min="13551" max="13551" width="16.54296875" style="22" customWidth="1"/>
    <col min="13552" max="13552" width="17.453125" style="22" customWidth="1"/>
    <col min="13553" max="13553" width="15.6328125" style="22" customWidth="1"/>
    <col min="13554" max="13554" width="16.54296875" style="22" customWidth="1"/>
    <col min="13555" max="13555" width="17.54296875" style="22" customWidth="1"/>
    <col min="13556" max="13556" width="8.90625" style="22"/>
    <col min="13557" max="13557" width="10.36328125" style="22" bestFit="1" customWidth="1"/>
    <col min="13558" max="13558" width="8.90625" style="22"/>
    <col min="13559" max="13560" width="10.08984375" style="22" bestFit="1" customWidth="1"/>
    <col min="13561" max="13561" width="10.90625" style="22" bestFit="1" customWidth="1"/>
    <col min="13562" max="13805" width="8.90625" style="22"/>
    <col min="13806" max="13806" width="14.36328125" style="22" customWidth="1"/>
    <col min="13807" max="13807" width="16.54296875" style="22" customWidth="1"/>
    <col min="13808" max="13808" width="17.453125" style="22" customWidth="1"/>
    <col min="13809" max="13809" width="15.6328125" style="22" customWidth="1"/>
    <col min="13810" max="13810" width="16.54296875" style="22" customWidth="1"/>
    <col min="13811" max="13811" width="17.54296875" style="22" customWidth="1"/>
    <col min="13812" max="13812" width="8.90625" style="22"/>
    <col min="13813" max="13813" width="10.36328125" style="22" bestFit="1" customWidth="1"/>
    <col min="13814" max="13814" width="8.90625" style="22"/>
    <col min="13815" max="13816" width="10.08984375" style="22" bestFit="1" customWidth="1"/>
    <col min="13817" max="13817" width="10.90625" style="22" bestFit="1" customWidth="1"/>
    <col min="13818" max="14061" width="8.90625" style="22"/>
    <col min="14062" max="14062" width="14.36328125" style="22" customWidth="1"/>
    <col min="14063" max="14063" width="16.54296875" style="22" customWidth="1"/>
    <col min="14064" max="14064" width="17.453125" style="22" customWidth="1"/>
    <col min="14065" max="14065" width="15.6328125" style="22" customWidth="1"/>
    <col min="14066" max="14066" width="16.54296875" style="22" customWidth="1"/>
    <col min="14067" max="14067" width="17.54296875" style="22" customWidth="1"/>
    <col min="14068" max="14068" width="8.90625" style="22"/>
    <col min="14069" max="14069" width="10.36328125" style="22" bestFit="1" customWidth="1"/>
    <col min="14070" max="14070" width="8.90625" style="22"/>
    <col min="14071" max="14072" width="10.08984375" style="22" bestFit="1" customWidth="1"/>
    <col min="14073" max="14073" width="10.90625" style="22" bestFit="1" customWidth="1"/>
    <col min="14074" max="14317" width="8.90625" style="22"/>
    <col min="14318" max="14318" width="14.36328125" style="22" customWidth="1"/>
    <col min="14319" max="14319" width="16.54296875" style="22" customWidth="1"/>
    <col min="14320" max="14320" width="17.453125" style="22" customWidth="1"/>
    <col min="14321" max="14321" width="15.6328125" style="22" customWidth="1"/>
    <col min="14322" max="14322" width="16.54296875" style="22" customWidth="1"/>
    <col min="14323" max="14323" width="17.54296875" style="22" customWidth="1"/>
    <col min="14324" max="14324" width="8.90625" style="22"/>
    <col min="14325" max="14325" width="10.36328125" style="22" bestFit="1" customWidth="1"/>
    <col min="14326" max="14326" width="8.90625" style="22"/>
    <col min="14327" max="14328" width="10.08984375" style="22" bestFit="1" customWidth="1"/>
    <col min="14329" max="14329" width="10.90625" style="22" bestFit="1" customWidth="1"/>
    <col min="14330" max="14573" width="8.90625" style="22"/>
    <col min="14574" max="14574" width="14.36328125" style="22" customWidth="1"/>
    <col min="14575" max="14575" width="16.54296875" style="22" customWidth="1"/>
    <col min="14576" max="14576" width="17.453125" style="22" customWidth="1"/>
    <col min="14577" max="14577" width="15.6328125" style="22" customWidth="1"/>
    <col min="14578" max="14578" width="16.54296875" style="22" customWidth="1"/>
    <col min="14579" max="14579" width="17.54296875" style="22" customWidth="1"/>
    <col min="14580" max="14580" width="8.90625" style="22"/>
    <col min="14581" max="14581" width="10.36328125" style="22" bestFit="1" customWidth="1"/>
    <col min="14582" max="14582" width="8.90625" style="22"/>
    <col min="14583" max="14584" width="10.08984375" style="22" bestFit="1" customWidth="1"/>
    <col min="14585" max="14585" width="10.90625" style="22" bestFit="1" customWidth="1"/>
    <col min="14586" max="14829" width="8.90625" style="22"/>
    <col min="14830" max="14830" width="14.36328125" style="22" customWidth="1"/>
    <col min="14831" max="14831" width="16.54296875" style="22" customWidth="1"/>
    <col min="14832" max="14832" width="17.453125" style="22" customWidth="1"/>
    <col min="14833" max="14833" width="15.6328125" style="22" customWidth="1"/>
    <col min="14834" max="14834" width="16.54296875" style="22" customWidth="1"/>
    <col min="14835" max="14835" width="17.54296875" style="22" customWidth="1"/>
    <col min="14836" max="14836" width="8.90625" style="22"/>
    <col min="14837" max="14837" width="10.36328125" style="22" bestFit="1" customWidth="1"/>
    <col min="14838" max="14838" width="8.90625" style="22"/>
    <col min="14839" max="14840" width="10.08984375" style="22" bestFit="1" customWidth="1"/>
    <col min="14841" max="14841" width="10.90625" style="22" bestFit="1" customWidth="1"/>
    <col min="14842" max="15085" width="8.90625" style="22"/>
    <col min="15086" max="15086" width="14.36328125" style="22" customWidth="1"/>
    <col min="15087" max="15087" width="16.54296875" style="22" customWidth="1"/>
    <col min="15088" max="15088" width="17.453125" style="22" customWidth="1"/>
    <col min="15089" max="15089" width="15.6328125" style="22" customWidth="1"/>
    <col min="15090" max="15090" width="16.54296875" style="22" customWidth="1"/>
    <col min="15091" max="15091" width="17.54296875" style="22" customWidth="1"/>
    <col min="15092" max="15092" width="8.90625" style="22"/>
    <col min="15093" max="15093" width="10.36328125" style="22" bestFit="1" customWidth="1"/>
    <col min="15094" max="15094" width="8.90625" style="22"/>
    <col min="15095" max="15096" width="10.08984375" style="22" bestFit="1" customWidth="1"/>
    <col min="15097" max="15097" width="10.90625" style="22" bestFit="1" customWidth="1"/>
    <col min="15098" max="15341" width="8.90625" style="22"/>
    <col min="15342" max="15342" width="14.36328125" style="22" customWidth="1"/>
    <col min="15343" max="15343" width="16.54296875" style="22" customWidth="1"/>
    <col min="15344" max="15344" width="17.453125" style="22" customWidth="1"/>
    <col min="15345" max="15345" width="15.6328125" style="22" customWidth="1"/>
    <col min="15346" max="15346" width="16.54296875" style="22" customWidth="1"/>
    <col min="15347" max="15347" width="17.54296875" style="22" customWidth="1"/>
    <col min="15348" max="15348" width="8.90625" style="22"/>
    <col min="15349" max="15349" width="10.36328125" style="22" bestFit="1" customWidth="1"/>
    <col min="15350" max="15350" width="8.90625" style="22"/>
    <col min="15351" max="15352" width="10.08984375" style="22" bestFit="1" customWidth="1"/>
    <col min="15353" max="15353" width="10.90625" style="22" bestFit="1" customWidth="1"/>
    <col min="15354" max="15597" width="8.90625" style="22"/>
    <col min="15598" max="15598" width="14.36328125" style="22" customWidth="1"/>
    <col min="15599" max="15599" width="16.54296875" style="22" customWidth="1"/>
    <col min="15600" max="15600" width="17.453125" style="22" customWidth="1"/>
    <col min="15601" max="15601" width="15.6328125" style="22" customWidth="1"/>
    <col min="15602" max="15602" width="16.54296875" style="22" customWidth="1"/>
    <col min="15603" max="15603" width="17.54296875" style="22" customWidth="1"/>
    <col min="15604" max="15604" width="8.90625" style="22"/>
    <col min="15605" max="15605" width="10.36328125" style="22" bestFit="1" customWidth="1"/>
    <col min="15606" max="15606" width="8.90625" style="22"/>
    <col min="15607" max="15608" width="10.08984375" style="22" bestFit="1" customWidth="1"/>
    <col min="15609" max="15609" width="10.90625" style="22" bestFit="1" customWidth="1"/>
    <col min="15610" max="15853" width="8.90625" style="22"/>
    <col min="15854" max="15854" width="14.36328125" style="22" customWidth="1"/>
    <col min="15855" max="15855" width="16.54296875" style="22" customWidth="1"/>
    <col min="15856" max="15856" width="17.453125" style="22" customWidth="1"/>
    <col min="15857" max="15857" width="15.6328125" style="22" customWidth="1"/>
    <col min="15858" max="15858" width="16.54296875" style="22" customWidth="1"/>
    <col min="15859" max="15859" width="17.54296875" style="22" customWidth="1"/>
    <col min="15860" max="15860" width="8.90625" style="22"/>
    <col min="15861" max="15861" width="10.36328125" style="22" bestFit="1" customWidth="1"/>
    <col min="15862" max="15862" width="8.90625" style="22"/>
    <col min="15863" max="15864" width="10.08984375" style="22" bestFit="1" customWidth="1"/>
    <col min="15865" max="15865" width="10.90625" style="22" bestFit="1" customWidth="1"/>
    <col min="15866" max="16109" width="8.90625" style="22"/>
    <col min="16110" max="16110" width="14.36328125" style="22" customWidth="1"/>
    <col min="16111" max="16111" width="16.54296875" style="22" customWidth="1"/>
    <col min="16112" max="16112" width="17.453125" style="22" customWidth="1"/>
    <col min="16113" max="16113" width="15.6328125" style="22" customWidth="1"/>
    <col min="16114" max="16114" width="16.54296875" style="22" customWidth="1"/>
    <col min="16115" max="16115" width="17.54296875" style="22" customWidth="1"/>
    <col min="16116" max="16116" width="8.90625" style="22"/>
    <col min="16117" max="16117" width="10.36328125" style="22" bestFit="1" customWidth="1"/>
    <col min="16118" max="16118" width="8.90625" style="22"/>
    <col min="16119" max="16120" width="10.08984375" style="22" bestFit="1" customWidth="1"/>
    <col min="16121" max="16121" width="10.90625" style="22" bestFit="1" customWidth="1"/>
    <col min="16122" max="16373" width="8.90625" style="22"/>
    <col min="16374" max="16384" width="8.90625" style="22" customWidth="1"/>
  </cols>
  <sheetData>
    <row r="1" spans="1:17">
      <c r="A1" s="89" t="s">
        <v>95</v>
      </c>
      <c r="B1" s="90"/>
      <c r="C1" s="91" t="s">
        <v>72</v>
      </c>
      <c r="D1" s="92"/>
      <c r="E1" s="91"/>
      <c r="F1" s="91"/>
      <c r="G1" s="91"/>
      <c r="K1" s="93"/>
      <c r="P1" s="94"/>
      <c r="Q1" s="94"/>
    </row>
    <row r="2" spans="1:17">
      <c r="A2" s="90"/>
      <c r="B2" s="90"/>
      <c r="C2" s="91" t="s">
        <v>221</v>
      </c>
      <c r="D2" s="95"/>
      <c r="E2" s="95"/>
      <c r="F2" s="95"/>
      <c r="G2" s="95"/>
      <c r="I2" s="94"/>
      <c r="J2" s="94"/>
      <c r="K2" s="94"/>
      <c r="L2" s="94"/>
      <c r="M2" s="94"/>
      <c r="P2" s="94"/>
      <c r="Q2" s="94"/>
    </row>
    <row r="3" spans="1:17">
      <c r="A3" s="90"/>
      <c r="B3" s="90"/>
      <c r="C3" s="91" t="s">
        <v>112</v>
      </c>
      <c r="D3" s="91"/>
      <c r="E3" s="96"/>
      <c r="F3" s="97" t="s">
        <v>113</v>
      </c>
      <c r="G3" s="98" t="s">
        <v>1</v>
      </c>
      <c r="I3" s="94"/>
      <c r="J3" s="94"/>
      <c r="K3" s="94"/>
      <c r="L3" s="94"/>
      <c r="M3" s="94"/>
      <c r="P3" s="94"/>
      <c r="Q3" s="94"/>
    </row>
    <row r="4" spans="1:17" ht="29">
      <c r="A4" s="99" t="s">
        <v>57</v>
      </c>
      <c r="B4" s="99"/>
      <c r="C4" s="100" t="s">
        <v>56</v>
      </c>
      <c r="D4" s="100" t="s">
        <v>0</v>
      </c>
      <c r="E4" s="98" t="s">
        <v>2</v>
      </c>
      <c r="F4" s="101"/>
      <c r="G4" s="102" t="s">
        <v>59</v>
      </c>
      <c r="I4" s="94"/>
      <c r="J4" s="94"/>
      <c r="K4" s="94"/>
      <c r="L4" s="94"/>
      <c r="M4" s="94"/>
      <c r="P4" s="94"/>
      <c r="Q4" s="94"/>
    </row>
    <row r="5" spans="1:17" s="103" customFormat="1" ht="14.4" customHeight="1">
      <c r="A5" s="98" t="s">
        <v>126</v>
      </c>
      <c r="C5" s="94"/>
      <c r="D5" s="94"/>
      <c r="E5" s="94"/>
      <c r="F5" s="94"/>
      <c r="G5" s="94"/>
      <c r="I5" s="94"/>
      <c r="J5" s="94"/>
      <c r="K5" s="94"/>
      <c r="L5" s="94"/>
      <c r="M5" s="94"/>
      <c r="P5" s="94"/>
      <c r="Q5" s="94"/>
    </row>
    <row r="6" spans="1:17" s="107" customFormat="1" ht="14.4" customHeight="1">
      <c r="A6" s="104">
        <v>2012</v>
      </c>
      <c r="B6" s="105"/>
      <c r="C6" s="34">
        <v>3698</v>
      </c>
      <c r="D6" s="34">
        <v>0</v>
      </c>
      <c r="E6" s="106">
        <v>3698</v>
      </c>
      <c r="F6" s="34">
        <v>32159</v>
      </c>
      <c r="G6" s="106">
        <v>-28461</v>
      </c>
      <c r="H6" s="34"/>
      <c r="I6" s="106"/>
      <c r="J6" s="106"/>
      <c r="K6" s="106"/>
      <c r="L6" s="106"/>
      <c r="M6" s="34"/>
    </row>
    <row r="7" spans="1:17" s="107" customFormat="1" ht="14.4" customHeight="1">
      <c r="A7" s="104">
        <v>2013</v>
      </c>
      <c r="B7" s="105"/>
      <c r="C7" s="34">
        <v>3811</v>
      </c>
      <c r="D7" s="34">
        <v>0</v>
      </c>
      <c r="E7" s="106">
        <v>3811</v>
      </c>
      <c r="F7" s="34">
        <v>34552</v>
      </c>
      <c r="G7" s="106">
        <v>-30741</v>
      </c>
      <c r="H7" s="34"/>
      <c r="I7" s="106"/>
      <c r="J7" s="106"/>
      <c r="K7" s="106"/>
      <c r="L7" s="106"/>
      <c r="M7" s="34"/>
    </row>
    <row r="8" spans="1:17" s="107" customFormat="1" ht="14.4" customHeight="1">
      <c r="A8" s="104">
        <v>2014</v>
      </c>
      <c r="B8" s="105"/>
      <c r="C8" s="34">
        <v>5692</v>
      </c>
      <c r="D8" s="34">
        <v>0</v>
      </c>
      <c r="E8" s="106">
        <v>5692</v>
      </c>
      <c r="F8" s="34">
        <v>35356</v>
      </c>
      <c r="G8" s="106">
        <v>-29664</v>
      </c>
      <c r="H8" s="34"/>
      <c r="I8" s="106"/>
      <c r="J8" s="106"/>
      <c r="K8" s="106"/>
      <c r="L8" s="34"/>
      <c r="M8" s="106"/>
    </row>
    <row r="9" spans="1:17" s="107" customFormat="1" ht="14.4" customHeight="1">
      <c r="A9" s="104">
        <v>2015</v>
      </c>
      <c r="B9" s="108"/>
      <c r="C9" s="34">
        <v>4249</v>
      </c>
      <c r="D9" s="34">
        <v>0</v>
      </c>
      <c r="E9" s="106">
        <v>4249</v>
      </c>
      <c r="F9" s="34">
        <v>44831</v>
      </c>
      <c r="G9" s="106">
        <v>-40582</v>
      </c>
      <c r="H9" s="34"/>
      <c r="I9" s="106"/>
      <c r="J9" s="106"/>
      <c r="K9" s="106"/>
      <c r="L9" s="106"/>
      <c r="M9" s="106"/>
    </row>
    <row r="10" spans="1:17" s="107" customFormat="1" ht="14.4" customHeight="1">
      <c r="A10" s="104">
        <v>2016</v>
      </c>
      <c r="B10" s="109"/>
      <c r="C10" s="106">
        <v>5292.3024209999994</v>
      </c>
      <c r="D10" s="106">
        <v>0</v>
      </c>
      <c r="E10" s="106">
        <v>5292.3024209999994</v>
      </c>
      <c r="F10" s="106">
        <v>49835</v>
      </c>
      <c r="G10" s="106">
        <v>-44542.697579</v>
      </c>
      <c r="H10" s="34"/>
      <c r="J10" s="34"/>
    </row>
    <row r="11" spans="1:17" s="107" customFormat="1" ht="14.4" customHeight="1">
      <c r="A11" s="104">
        <v>2017</v>
      </c>
      <c r="B11" s="104"/>
      <c r="C11" s="106">
        <v>5916</v>
      </c>
      <c r="D11" s="106">
        <v>447</v>
      </c>
      <c r="E11" s="106">
        <v>6363</v>
      </c>
      <c r="F11" s="34">
        <v>42622</v>
      </c>
      <c r="G11" s="106">
        <v>-36259</v>
      </c>
      <c r="H11" s="34"/>
      <c r="J11" s="34"/>
    </row>
    <row r="12" spans="1:17" s="107" customFormat="1" ht="14.4" customHeight="1">
      <c r="A12" s="104">
        <v>2018</v>
      </c>
      <c r="B12" s="110" t="s">
        <v>154</v>
      </c>
      <c r="C12" s="106">
        <v>4841.1455059999989</v>
      </c>
      <c r="D12" s="106">
        <v>1919.5126599999999</v>
      </c>
      <c r="E12" s="106">
        <v>6760.6581659999993</v>
      </c>
      <c r="F12" s="106">
        <v>43002</v>
      </c>
      <c r="G12" s="106">
        <v>-36241.341833999999</v>
      </c>
      <c r="H12" s="34"/>
      <c r="J12" s="34"/>
    </row>
    <row r="13" spans="1:17" s="107" customFormat="1" ht="14.4" customHeight="1">
      <c r="A13" s="104">
        <v>2019</v>
      </c>
      <c r="B13" s="110"/>
      <c r="C13" s="106">
        <v>5222.1009379999996</v>
      </c>
      <c r="D13" s="106">
        <v>1186.0920199999998</v>
      </c>
      <c r="E13" s="106">
        <v>6408.1929580000005</v>
      </c>
      <c r="F13" s="106">
        <v>40950.441154</v>
      </c>
      <c r="G13" s="106">
        <v>-34542.248196</v>
      </c>
      <c r="H13" s="34"/>
      <c r="I13" s="34"/>
      <c r="J13" s="34"/>
    </row>
    <row r="14" spans="1:17" s="107" customFormat="1" ht="14.4" customHeight="1">
      <c r="A14" s="104">
        <v>2020</v>
      </c>
      <c r="B14" s="110"/>
      <c r="C14" s="106">
        <v>4650.404039</v>
      </c>
      <c r="D14" s="106">
        <v>657.12686299999996</v>
      </c>
      <c r="E14" s="106">
        <v>5307.5309020000004</v>
      </c>
      <c r="F14" s="106">
        <v>34619.653499</v>
      </c>
      <c r="G14" s="106">
        <v>-29312.122597000001</v>
      </c>
      <c r="H14" s="34"/>
      <c r="I14" s="34"/>
      <c r="J14" s="34"/>
    </row>
    <row r="15" spans="1:17" s="107" customFormat="1" ht="14.4" customHeight="1">
      <c r="A15" s="104">
        <v>2021</v>
      </c>
      <c r="C15" s="106">
        <f>SUM(C58:C69)</f>
        <v>5645.8773380000002</v>
      </c>
      <c r="D15" s="106">
        <f t="shared" ref="D15:G15" si="0">SUM(D58:D69)</f>
        <v>261.74484000000001</v>
      </c>
      <c r="E15" s="106">
        <f t="shared" si="0"/>
        <v>5907.6221779999996</v>
      </c>
      <c r="F15" s="106">
        <f t="shared" si="0"/>
        <v>37224.529602354582</v>
      </c>
      <c r="G15" s="106">
        <f t="shared" si="0"/>
        <v>-31316.907424354584</v>
      </c>
      <c r="H15" s="34"/>
      <c r="I15" s="34"/>
      <c r="J15" s="34"/>
    </row>
    <row r="16" spans="1:17" s="107" customFormat="1" ht="14.4" customHeight="1">
      <c r="A16" s="112">
        <v>2022</v>
      </c>
      <c r="B16" s="110" t="s">
        <v>267</v>
      </c>
      <c r="C16" s="106">
        <f>SUM(C71:C73)</f>
        <v>1250.076873</v>
      </c>
      <c r="D16" s="106">
        <f t="shared" ref="D16:G16" si="1">SUM(D71:D73)</f>
        <v>66.312650000000005</v>
      </c>
      <c r="E16" s="106">
        <f t="shared" si="1"/>
        <v>1316.3895230000001</v>
      </c>
      <c r="F16" s="106">
        <f t="shared" si="1"/>
        <v>9210.0663459999996</v>
      </c>
      <c r="G16" s="106">
        <f t="shared" si="1"/>
        <v>-7893.6768229999998</v>
      </c>
      <c r="H16" s="34"/>
      <c r="I16" s="34"/>
      <c r="J16" s="34"/>
    </row>
    <row r="17" spans="1:10" s="104" customFormat="1" ht="14.4" customHeight="1">
      <c r="A17" s="107"/>
      <c r="B17" s="111"/>
      <c r="C17" s="106"/>
      <c r="D17" s="106"/>
      <c r="E17" s="106"/>
      <c r="F17" s="106"/>
      <c r="G17" s="106"/>
      <c r="H17" s="34"/>
      <c r="J17" s="108"/>
    </row>
    <row r="18" spans="1:10" s="104" customFormat="1" ht="14.4" customHeight="1">
      <c r="A18" s="112" t="s">
        <v>60</v>
      </c>
      <c r="C18" s="106"/>
      <c r="D18" s="106"/>
      <c r="E18" s="106" t="s">
        <v>154</v>
      </c>
      <c r="F18" s="106"/>
      <c r="G18" s="106"/>
      <c r="J18" s="108"/>
    </row>
    <row r="19" spans="1:10" s="114" customFormat="1" ht="14.4" customHeight="1">
      <c r="A19" s="104">
        <v>2018</v>
      </c>
      <c r="B19" s="113" t="s">
        <v>69</v>
      </c>
      <c r="C19" s="106">
        <v>287.35635000000002</v>
      </c>
      <c r="D19" s="106">
        <v>172.96556399999997</v>
      </c>
      <c r="E19" s="106">
        <v>460.32191399999999</v>
      </c>
      <c r="F19" s="106">
        <v>3642.091179</v>
      </c>
      <c r="G19" s="106">
        <v>-3181.7692649999999</v>
      </c>
    </row>
    <row r="20" spans="1:10" s="114" customFormat="1" ht="14.4" customHeight="1">
      <c r="A20" s="107"/>
      <c r="B20" s="113" t="s">
        <v>70</v>
      </c>
      <c r="C20" s="106">
        <v>274.330173</v>
      </c>
      <c r="D20" s="106">
        <v>137.49845500000004</v>
      </c>
      <c r="E20" s="106">
        <v>411.82862800000004</v>
      </c>
      <c r="F20" s="106">
        <v>3025.1708950000002</v>
      </c>
      <c r="G20" s="106">
        <v>-2613.342267</v>
      </c>
    </row>
    <row r="21" spans="1:10" s="114" customFormat="1" ht="14.4" customHeight="1">
      <c r="A21" s="107"/>
      <c r="B21" s="113" t="s">
        <v>65</v>
      </c>
      <c r="C21" s="106">
        <v>639.56811299999981</v>
      </c>
      <c r="D21" s="106">
        <v>176.36194099999997</v>
      </c>
      <c r="E21" s="106">
        <v>815.93005399999981</v>
      </c>
      <c r="F21" s="106">
        <v>3273.9793709999994</v>
      </c>
      <c r="G21" s="106">
        <v>-2458.0493169999995</v>
      </c>
    </row>
    <row r="22" spans="1:10" s="114" customFormat="1" ht="14.4" customHeight="1">
      <c r="A22" s="107"/>
      <c r="B22" s="113" t="s">
        <v>66</v>
      </c>
      <c r="C22" s="106">
        <v>390.09208999999998</v>
      </c>
      <c r="D22" s="106">
        <v>165.27280999999996</v>
      </c>
      <c r="E22" s="106">
        <v>555.36489999999992</v>
      </c>
      <c r="F22" s="106">
        <v>4036.8391339999998</v>
      </c>
      <c r="G22" s="106">
        <v>-3481.4742339999998</v>
      </c>
    </row>
    <row r="23" spans="1:10" s="114" customFormat="1" ht="14.4" customHeight="1">
      <c r="A23" s="107"/>
      <c r="B23" s="113" t="s">
        <v>7</v>
      </c>
      <c r="C23" s="106">
        <v>454.69037700000001</v>
      </c>
      <c r="D23" s="106">
        <v>162.38176899999999</v>
      </c>
      <c r="E23" s="106">
        <v>617.07214599999998</v>
      </c>
      <c r="F23" s="106">
        <v>3562.1850669999999</v>
      </c>
      <c r="G23" s="106">
        <v>-2945.1129209999999</v>
      </c>
    </row>
    <row r="24" spans="1:10" s="114" customFormat="1" ht="14.4" customHeight="1">
      <c r="A24" s="107"/>
      <c r="B24" s="113" t="s">
        <v>67</v>
      </c>
      <c r="C24" s="106">
        <v>353.68944800000003</v>
      </c>
      <c r="D24" s="106">
        <v>307.86687499999999</v>
      </c>
      <c r="E24" s="106">
        <v>661.55632300000002</v>
      </c>
      <c r="F24" s="106">
        <v>2942.1630559999994</v>
      </c>
      <c r="G24" s="106">
        <v>-2280.6067329999996</v>
      </c>
    </row>
    <row r="25" spans="1:10" s="114" customFormat="1" ht="14.4" customHeight="1">
      <c r="A25" s="107"/>
      <c r="B25" s="113" t="s">
        <v>68</v>
      </c>
      <c r="C25" s="106">
        <v>289.35298099999994</v>
      </c>
      <c r="D25" s="106">
        <v>108.83006400000001</v>
      </c>
      <c r="E25" s="106">
        <v>398.18304499999994</v>
      </c>
      <c r="F25" s="106">
        <v>3239.5209849999997</v>
      </c>
      <c r="G25" s="106">
        <v>-2841.3379399999999</v>
      </c>
    </row>
    <row r="26" spans="1:10" s="114" customFormat="1" ht="14.4" customHeight="1">
      <c r="A26" s="107"/>
      <c r="B26" s="113" t="s">
        <v>71</v>
      </c>
      <c r="C26" s="106">
        <v>372.56807800000007</v>
      </c>
      <c r="D26" s="106">
        <v>145.84545599999998</v>
      </c>
      <c r="E26" s="106">
        <v>518.41353400000003</v>
      </c>
      <c r="F26" s="106">
        <v>4134.2401020000007</v>
      </c>
      <c r="G26" s="106">
        <v>-3615.8265680000004</v>
      </c>
    </row>
    <row r="27" spans="1:10" s="114" customFormat="1" ht="14.4" customHeight="1">
      <c r="A27" s="107"/>
      <c r="B27" s="113" t="s">
        <v>61</v>
      </c>
      <c r="C27" s="106">
        <v>451.73055199999988</v>
      </c>
      <c r="D27" s="106">
        <v>145.417911</v>
      </c>
      <c r="E27" s="106">
        <v>597.14846299999988</v>
      </c>
      <c r="F27" s="106">
        <v>3672.3914979999995</v>
      </c>
      <c r="G27" s="106">
        <v>-3075.2430349999995</v>
      </c>
    </row>
    <row r="28" spans="1:10" s="114" customFormat="1" ht="14.4" customHeight="1">
      <c r="A28" s="107"/>
      <c r="B28" s="113" t="s">
        <v>62</v>
      </c>
      <c r="C28" s="106">
        <v>283.84827299999995</v>
      </c>
      <c r="D28" s="106">
        <v>171.355208</v>
      </c>
      <c r="E28" s="106">
        <v>455.20348099999995</v>
      </c>
      <c r="F28" s="106">
        <v>3796.3445519999996</v>
      </c>
      <c r="G28" s="106">
        <v>-3341.1410709999996</v>
      </c>
    </row>
    <row r="29" spans="1:10" s="114" customFormat="1" ht="14.4" customHeight="1">
      <c r="A29" s="107"/>
      <c r="B29" s="113" t="s">
        <v>63</v>
      </c>
      <c r="C29" s="106">
        <v>303.19201099999998</v>
      </c>
      <c r="D29" s="106">
        <v>130.19407100000001</v>
      </c>
      <c r="E29" s="106">
        <v>433.38608199999999</v>
      </c>
      <c r="F29" s="106">
        <v>3463.4332529999997</v>
      </c>
      <c r="G29" s="106">
        <v>-3030.0471709999997</v>
      </c>
    </row>
    <row r="30" spans="1:10" s="114" customFormat="1" ht="14.4" customHeight="1">
      <c r="A30" s="107"/>
      <c r="B30" s="113" t="s">
        <v>64</v>
      </c>
      <c r="C30" s="106">
        <v>740.72705999999971</v>
      </c>
      <c r="D30" s="106">
        <v>95.522535999999988</v>
      </c>
      <c r="E30" s="106">
        <v>836.24959599999966</v>
      </c>
      <c r="F30" s="106">
        <v>4213.3188390000005</v>
      </c>
      <c r="G30" s="106">
        <v>-3377.0692430000008</v>
      </c>
    </row>
    <row r="31" spans="1:10" s="114" customFormat="1" ht="14.4" customHeight="1">
      <c r="A31" s="107"/>
      <c r="B31" s="113"/>
      <c r="C31" s="106"/>
      <c r="D31" s="106"/>
      <c r="E31" s="106"/>
      <c r="F31" s="106"/>
      <c r="G31" s="106"/>
      <c r="J31" s="115"/>
    </row>
    <row r="32" spans="1:10" s="107" customFormat="1" ht="14.4" customHeight="1">
      <c r="A32" s="104">
        <v>2019</v>
      </c>
      <c r="B32" s="113" t="s">
        <v>69</v>
      </c>
      <c r="C32" s="106">
        <v>408.67349800000005</v>
      </c>
      <c r="D32" s="106">
        <v>130.17174900000001</v>
      </c>
      <c r="E32" s="106">
        <v>538.84524700000009</v>
      </c>
      <c r="F32" s="106">
        <v>3245.9018340000002</v>
      </c>
      <c r="G32" s="106">
        <v>-2707.056587</v>
      </c>
      <c r="I32" s="34"/>
      <c r="J32" s="115"/>
    </row>
    <row r="33" spans="1:10" s="107" customFormat="1" ht="14.4" customHeight="1">
      <c r="B33" s="113" t="s">
        <v>70</v>
      </c>
      <c r="C33" s="34">
        <v>349.69718599999993</v>
      </c>
      <c r="D33" s="106">
        <v>105.9152</v>
      </c>
      <c r="E33" s="106">
        <v>455.6123859999999</v>
      </c>
      <c r="F33" s="106">
        <v>2599.045439</v>
      </c>
      <c r="G33" s="106">
        <v>-2143.4330530000002</v>
      </c>
      <c r="I33" s="34"/>
      <c r="J33" s="115"/>
    </row>
    <row r="34" spans="1:10" s="107" customFormat="1" ht="14.4" customHeight="1">
      <c r="B34" s="113" t="s">
        <v>65</v>
      </c>
      <c r="C34" s="34">
        <v>451.76027400000004</v>
      </c>
      <c r="D34" s="106">
        <v>72.648572999999999</v>
      </c>
      <c r="E34" s="106">
        <v>524.40884700000004</v>
      </c>
      <c r="F34" s="106">
        <v>2999.8114649999998</v>
      </c>
      <c r="G34" s="106">
        <v>-2475.4026179999996</v>
      </c>
      <c r="I34" s="34"/>
      <c r="J34" s="115"/>
    </row>
    <row r="35" spans="1:10" s="107" customFormat="1" ht="14.4" customHeight="1">
      <c r="B35" s="113" t="s">
        <v>66</v>
      </c>
      <c r="C35" s="34">
        <v>337.61773599999998</v>
      </c>
      <c r="D35" s="106">
        <v>117.72996199999999</v>
      </c>
      <c r="E35" s="106">
        <v>455.34769799999998</v>
      </c>
      <c r="F35" s="106">
        <v>3563.1886850000005</v>
      </c>
      <c r="G35" s="106">
        <v>-3107.8409870000005</v>
      </c>
      <c r="I35" s="34"/>
      <c r="J35" s="115"/>
    </row>
    <row r="36" spans="1:10" s="107" customFormat="1" ht="14.4" customHeight="1">
      <c r="B36" s="113" t="s">
        <v>7</v>
      </c>
      <c r="C36" s="34">
        <v>535.74664400000006</v>
      </c>
      <c r="D36" s="106">
        <v>117.33325400000001</v>
      </c>
      <c r="E36" s="106">
        <v>653.07989800000007</v>
      </c>
      <c r="F36" s="106">
        <v>2773.22732</v>
      </c>
      <c r="G36" s="106">
        <v>-2120.147422</v>
      </c>
      <c r="I36" s="34"/>
      <c r="J36" s="115"/>
    </row>
    <row r="37" spans="1:10" s="107" customFormat="1" ht="14.4" customHeight="1">
      <c r="B37" s="113" t="s">
        <v>67</v>
      </c>
      <c r="C37" s="34">
        <v>376.66465600000004</v>
      </c>
      <c r="D37" s="106">
        <v>79.954347000000013</v>
      </c>
      <c r="E37" s="106">
        <v>456.61900300000002</v>
      </c>
      <c r="F37" s="106">
        <v>3347.4239339999995</v>
      </c>
      <c r="G37" s="106">
        <v>-2890.8049309999997</v>
      </c>
      <c r="I37" s="34"/>
      <c r="J37" s="115"/>
    </row>
    <row r="38" spans="1:10" s="107" customFormat="1" ht="14.4" customHeight="1">
      <c r="B38" s="113" t="s">
        <v>68</v>
      </c>
      <c r="C38" s="34">
        <v>518.69888700000001</v>
      </c>
      <c r="D38" s="106">
        <v>77.451611999999997</v>
      </c>
      <c r="E38" s="106">
        <v>596.15049899999997</v>
      </c>
      <c r="F38" s="106">
        <v>2901.938693999999</v>
      </c>
      <c r="G38" s="106">
        <v>-2305.7881949999992</v>
      </c>
      <c r="I38" s="34"/>
      <c r="J38" s="115"/>
    </row>
    <row r="39" spans="1:10" s="107" customFormat="1" ht="14.4" customHeight="1">
      <c r="B39" s="113" t="s">
        <v>71</v>
      </c>
      <c r="C39" s="34">
        <v>632.72067300000003</v>
      </c>
      <c r="D39" s="106">
        <v>114.493657</v>
      </c>
      <c r="E39" s="106">
        <v>747.21433000000002</v>
      </c>
      <c r="F39" s="106">
        <v>3584.8963069999995</v>
      </c>
      <c r="G39" s="106">
        <v>-2837.6819769999993</v>
      </c>
      <c r="I39" s="34"/>
      <c r="J39" s="115"/>
    </row>
    <row r="40" spans="1:10" s="107" customFormat="1" ht="14.4" customHeight="1">
      <c r="B40" s="113" t="s">
        <v>61</v>
      </c>
      <c r="C40" s="34">
        <v>331.90599400000008</v>
      </c>
      <c r="D40" s="106">
        <v>88.827394999999996</v>
      </c>
      <c r="E40" s="106">
        <v>420.7333890000001</v>
      </c>
      <c r="F40" s="106">
        <v>3790.1360559999998</v>
      </c>
      <c r="G40" s="106">
        <v>-3369.4026669999998</v>
      </c>
      <c r="I40" s="34"/>
      <c r="J40" s="115"/>
    </row>
    <row r="41" spans="1:10" s="107" customFormat="1" ht="14.4" customHeight="1">
      <c r="B41" s="113" t="s">
        <v>62</v>
      </c>
      <c r="C41" s="34">
        <v>428.21066200000013</v>
      </c>
      <c r="D41" s="106">
        <v>90.388417000000018</v>
      </c>
      <c r="E41" s="106">
        <v>518.59907900000019</v>
      </c>
      <c r="F41" s="106">
        <v>3451.1800530000005</v>
      </c>
      <c r="G41" s="106">
        <v>-2932.5809740000004</v>
      </c>
      <c r="I41" s="34"/>
      <c r="J41" s="115"/>
    </row>
    <row r="42" spans="1:10" s="107" customFormat="1" ht="14.4" customHeight="1">
      <c r="B42" s="113" t="s">
        <v>63</v>
      </c>
      <c r="C42" s="34">
        <v>357.40472799999992</v>
      </c>
      <c r="D42" s="106">
        <v>103.17785400000001</v>
      </c>
      <c r="E42" s="106">
        <v>460.58258199999995</v>
      </c>
      <c r="F42" s="106">
        <v>3735.6913669999999</v>
      </c>
      <c r="G42" s="106">
        <v>-3275.1087849999999</v>
      </c>
      <c r="I42" s="34"/>
      <c r="J42" s="115"/>
    </row>
    <row r="43" spans="1:10" s="107" customFormat="1" ht="14.4" customHeight="1">
      <c r="B43" s="113" t="s">
        <v>64</v>
      </c>
      <c r="C43" s="34">
        <v>493</v>
      </c>
      <c r="D43" s="116">
        <v>88</v>
      </c>
      <c r="E43" s="106">
        <v>581</v>
      </c>
      <c r="F43" s="106">
        <v>4958</v>
      </c>
      <c r="G43" s="34">
        <v>-4377</v>
      </c>
      <c r="I43" s="34"/>
      <c r="J43" s="115"/>
    </row>
    <row r="44" spans="1:10" s="107" customFormat="1" ht="14.4" customHeight="1">
      <c r="B44" s="113"/>
      <c r="C44" s="34"/>
      <c r="D44" s="116"/>
      <c r="E44" s="106"/>
      <c r="F44" s="106"/>
      <c r="G44" s="34"/>
      <c r="I44" s="34"/>
      <c r="J44" s="115"/>
    </row>
    <row r="45" spans="1:10" s="114" customFormat="1" ht="14.4" customHeight="1">
      <c r="A45" s="104">
        <v>2020</v>
      </c>
      <c r="B45" s="113" t="s">
        <v>69</v>
      </c>
      <c r="C45" s="117">
        <v>296.46411799999998</v>
      </c>
      <c r="D45" s="118">
        <v>132.323734</v>
      </c>
      <c r="E45" s="117">
        <v>428.78785199999999</v>
      </c>
      <c r="F45" s="117">
        <v>3095.2277840000002</v>
      </c>
      <c r="G45" s="117">
        <v>-2666.4399320000002</v>
      </c>
    </row>
    <row r="46" spans="1:10" s="114" customFormat="1" ht="14.4" customHeight="1">
      <c r="A46" s="104"/>
      <c r="B46" s="113" t="s">
        <v>70</v>
      </c>
      <c r="C46" s="117">
        <v>331.26736799999998</v>
      </c>
      <c r="D46" s="118">
        <v>132.42416</v>
      </c>
      <c r="E46" s="117">
        <v>463.69152799999995</v>
      </c>
      <c r="F46" s="117">
        <v>3174.2564069999999</v>
      </c>
      <c r="G46" s="117">
        <v>-2710.564879</v>
      </c>
    </row>
    <row r="47" spans="1:10" s="114" customFormat="1" ht="14.4" customHeight="1">
      <c r="A47" s="104"/>
      <c r="B47" s="113" t="s">
        <v>65</v>
      </c>
      <c r="C47" s="117">
        <v>344.93440600000002</v>
      </c>
      <c r="D47" s="118">
        <v>191.09985399999999</v>
      </c>
      <c r="E47" s="117">
        <v>536.03426000000002</v>
      </c>
      <c r="F47" s="117">
        <v>2426.6069600000001</v>
      </c>
      <c r="G47" s="117">
        <v>-1890.5727000000002</v>
      </c>
    </row>
    <row r="48" spans="1:10" s="114" customFormat="1" ht="14.4" customHeight="1">
      <c r="A48" s="104"/>
      <c r="B48" s="113" t="s">
        <v>66</v>
      </c>
      <c r="C48" s="117">
        <v>224.66250299999999</v>
      </c>
      <c r="D48" s="118">
        <v>45.439843000000003</v>
      </c>
      <c r="E48" s="117">
        <v>270.10234600000001</v>
      </c>
      <c r="F48" s="117">
        <v>2963.989122</v>
      </c>
      <c r="G48" s="117">
        <v>-2693.8867759999998</v>
      </c>
    </row>
    <row r="49" spans="1:10" s="114" customFormat="1" ht="14.4" customHeight="1">
      <c r="A49" s="104"/>
      <c r="B49" s="113" t="s">
        <v>7</v>
      </c>
      <c r="C49" s="117">
        <v>223.08714900000001</v>
      </c>
      <c r="D49" s="118">
        <v>19.780328000000001</v>
      </c>
      <c r="E49" s="117">
        <v>242.86747700000001</v>
      </c>
      <c r="F49" s="117">
        <v>2158.7441939999999</v>
      </c>
      <c r="G49" s="117">
        <v>-1915.8767169999999</v>
      </c>
    </row>
    <row r="50" spans="1:10" s="114" customFormat="1" ht="14.4" customHeight="1">
      <c r="A50" s="104"/>
      <c r="B50" s="113" t="s">
        <v>67</v>
      </c>
      <c r="C50" s="117">
        <v>503.91766999999999</v>
      </c>
      <c r="D50" s="118">
        <v>40.217154000000001</v>
      </c>
      <c r="E50" s="117">
        <v>544.13482399999998</v>
      </c>
      <c r="F50" s="117">
        <v>2813.6848289999998</v>
      </c>
      <c r="G50" s="117">
        <v>-2269.5500050000001</v>
      </c>
    </row>
    <row r="51" spans="1:10" s="114" customFormat="1" ht="14.4" customHeight="1">
      <c r="A51" s="104"/>
      <c r="B51" s="113" t="s">
        <v>68</v>
      </c>
      <c r="C51" s="117">
        <v>310.74163199999998</v>
      </c>
      <c r="D51" s="118">
        <v>15.865265000000001</v>
      </c>
      <c r="E51" s="117">
        <v>326.606897</v>
      </c>
      <c r="F51" s="117">
        <v>2644.690548</v>
      </c>
      <c r="G51" s="117">
        <v>-2318.0836509999999</v>
      </c>
    </row>
    <row r="52" spans="1:10" s="114" customFormat="1" ht="14.4" customHeight="1">
      <c r="A52" s="104"/>
      <c r="B52" s="113" t="s">
        <v>71</v>
      </c>
      <c r="C52" s="117">
        <v>413.77107699999999</v>
      </c>
      <c r="D52" s="118">
        <v>18.65964</v>
      </c>
      <c r="E52" s="117">
        <v>432.43071700000002</v>
      </c>
      <c r="F52" s="117">
        <v>3088.1755130000001</v>
      </c>
      <c r="G52" s="117">
        <v>-2655.744796</v>
      </c>
    </row>
    <row r="53" spans="1:10" s="114" customFormat="1" ht="14.4" customHeight="1">
      <c r="A53" s="104"/>
      <c r="B53" s="113" t="s">
        <v>61</v>
      </c>
      <c r="C53" s="117">
        <v>462.63674800000001</v>
      </c>
      <c r="D53" s="118">
        <v>9.7339350000000007</v>
      </c>
      <c r="E53" s="117">
        <v>472.37068299999999</v>
      </c>
      <c r="F53" s="117">
        <v>3281.9861449999999</v>
      </c>
      <c r="G53" s="117">
        <v>-2809.6154619999998</v>
      </c>
    </row>
    <row r="54" spans="1:10" s="114" customFormat="1" ht="14.4" customHeight="1">
      <c r="A54" s="104"/>
      <c r="B54" s="113" t="s">
        <v>62</v>
      </c>
      <c r="C54" s="117">
        <v>735.16718000000003</v>
      </c>
      <c r="D54" s="118">
        <v>19.742684000000001</v>
      </c>
      <c r="E54" s="117">
        <v>754.90986400000008</v>
      </c>
      <c r="F54" s="117">
        <v>2751.349295</v>
      </c>
      <c r="G54" s="117">
        <v>-1996.4394309999998</v>
      </c>
    </row>
    <row r="55" spans="1:10" s="114" customFormat="1" ht="14.4" customHeight="1">
      <c r="A55" s="104"/>
      <c r="B55" s="113" t="s">
        <v>63</v>
      </c>
      <c r="C55" s="117">
        <v>350.35319500000003</v>
      </c>
      <c r="D55" s="118">
        <v>13.660272000000001</v>
      </c>
      <c r="E55" s="117">
        <v>364.01346700000005</v>
      </c>
      <c r="F55" s="117">
        <v>2982.2454149999999</v>
      </c>
      <c r="G55" s="117">
        <v>-2618.2319479999996</v>
      </c>
    </row>
    <row r="56" spans="1:10" s="114" customFormat="1" ht="14.4" customHeight="1">
      <c r="A56" s="104"/>
      <c r="B56" s="113" t="s">
        <v>64</v>
      </c>
      <c r="C56" s="117">
        <v>453.40099300000003</v>
      </c>
      <c r="D56" s="118">
        <v>18.179994000000001</v>
      </c>
      <c r="E56" s="117">
        <v>471.58098700000005</v>
      </c>
      <c r="F56" s="117">
        <v>3238.697287</v>
      </c>
      <c r="G56" s="117">
        <v>-2767.1162999999997</v>
      </c>
    </row>
    <row r="57" spans="1:10" s="114" customFormat="1" ht="14.4" customHeight="1">
      <c r="A57" s="104"/>
      <c r="B57" s="113"/>
      <c r="C57" s="119"/>
      <c r="D57" s="119"/>
      <c r="E57" s="119"/>
      <c r="F57" s="119"/>
      <c r="G57" s="119"/>
      <c r="J57" s="115"/>
    </row>
    <row r="58" spans="1:10" s="107" customFormat="1" ht="14.4" customHeight="1">
      <c r="A58" s="104">
        <v>2021</v>
      </c>
      <c r="B58" s="113" t="s">
        <v>69</v>
      </c>
      <c r="C58" s="117">
        <v>260.18098300000003</v>
      </c>
      <c r="D58" s="118">
        <v>11.404836</v>
      </c>
      <c r="E58" s="117">
        <v>271.58581900000001</v>
      </c>
      <c r="F58" s="120">
        <v>2363.2027849999999</v>
      </c>
      <c r="G58" s="120">
        <v>-2091.616966</v>
      </c>
      <c r="I58" s="34"/>
      <c r="J58" s="115"/>
    </row>
    <row r="59" spans="1:10" s="107" customFormat="1" ht="14.4" customHeight="1">
      <c r="B59" s="113" t="s">
        <v>70</v>
      </c>
      <c r="C59" s="117">
        <v>107.838942</v>
      </c>
      <c r="D59" s="118">
        <v>16.106026</v>
      </c>
      <c r="E59" s="117">
        <v>123.944968</v>
      </c>
      <c r="F59" s="120">
        <v>2893.1164530000001</v>
      </c>
      <c r="G59" s="120">
        <v>-2769.1714850000003</v>
      </c>
      <c r="I59" s="34"/>
      <c r="J59" s="115"/>
    </row>
    <row r="60" spans="1:10" s="107" customFormat="1" ht="14.4" customHeight="1">
      <c r="B60" s="113" t="s">
        <v>65</v>
      </c>
      <c r="C60" s="117">
        <v>315.66120799999999</v>
      </c>
      <c r="D60" s="118">
        <v>9.3320989999999995</v>
      </c>
      <c r="E60" s="117">
        <v>324.99330699999996</v>
      </c>
      <c r="F60" s="120">
        <v>2536.6671780000001</v>
      </c>
      <c r="G60" s="120">
        <v>-2211.673871</v>
      </c>
      <c r="I60" s="34"/>
      <c r="J60" s="115"/>
    </row>
    <row r="61" spans="1:10" s="107" customFormat="1" ht="14.4" customHeight="1">
      <c r="B61" s="113" t="s">
        <v>66</v>
      </c>
      <c r="C61" s="117">
        <v>438.82925499999999</v>
      </c>
      <c r="D61" s="118">
        <v>11.423235999999999</v>
      </c>
      <c r="E61" s="117">
        <v>450.25249100000002</v>
      </c>
      <c r="F61" s="120">
        <v>2460.3570393545788</v>
      </c>
      <c r="G61" s="120">
        <v>-2010.1045483545788</v>
      </c>
      <c r="I61" s="34"/>
      <c r="J61" s="115"/>
    </row>
    <row r="62" spans="1:10" s="107" customFormat="1" ht="14.4" customHeight="1">
      <c r="B62" s="113" t="s">
        <v>7</v>
      </c>
      <c r="C62" s="117">
        <v>601.54967299999998</v>
      </c>
      <c r="D62" s="118">
        <v>32.574961999999999</v>
      </c>
      <c r="E62" s="117">
        <v>634.12463500000001</v>
      </c>
      <c r="F62" s="120">
        <v>3479.8188329999998</v>
      </c>
      <c r="G62" s="120">
        <v>-2845.6941979999997</v>
      </c>
      <c r="I62" s="34"/>
      <c r="J62" s="115"/>
    </row>
    <row r="63" spans="1:10" s="107" customFormat="1" ht="14.4" customHeight="1">
      <c r="B63" s="113" t="s">
        <v>67</v>
      </c>
      <c r="C63" s="117">
        <v>708.00311299999998</v>
      </c>
      <c r="D63" s="118">
        <v>13.386374</v>
      </c>
      <c r="E63" s="117">
        <v>721.38948700000003</v>
      </c>
      <c r="F63" s="120">
        <v>2672.3940510000002</v>
      </c>
      <c r="G63" s="120">
        <v>-1951.0045640000003</v>
      </c>
      <c r="I63" s="34"/>
      <c r="J63" s="115"/>
    </row>
    <row r="64" spans="1:10" s="107" customFormat="1" ht="14.4" customHeight="1">
      <c r="B64" s="121" t="s">
        <v>270</v>
      </c>
      <c r="C64" s="121">
        <v>439</v>
      </c>
      <c r="D64" s="121">
        <v>21</v>
      </c>
      <c r="E64" s="121">
        <v>460</v>
      </c>
      <c r="F64" s="122">
        <v>3030</v>
      </c>
      <c r="G64" s="122">
        <v>-2570</v>
      </c>
      <c r="I64" s="34"/>
      <c r="J64" s="115"/>
    </row>
    <row r="65" spans="1:10" s="107" customFormat="1" ht="14.4" customHeight="1">
      <c r="B65" s="121" t="s">
        <v>271</v>
      </c>
      <c r="C65" s="121">
        <v>667</v>
      </c>
      <c r="D65" s="121">
        <v>19</v>
      </c>
      <c r="E65" s="121">
        <v>686</v>
      </c>
      <c r="F65" s="122">
        <v>2816</v>
      </c>
      <c r="G65" s="122">
        <v>-2130</v>
      </c>
      <c r="I65" s="34"/>
      <c r="J65" s="115"/>
    </row>
    <row r="66" spans="1:10" s="107" customFormat="1" ht="14.4" customHeight="1">
      <c r="B66" s="121" t="s">
        <v>272</v>
      </c>
      <c r="C66" s="121">
        <v>259</v>
      </c>
      <c r="D66" s="121">
        <v>65</v>
      </c>
      <c r="E66" s="121">
        <v>324</v>
      </c>
      <c r="F66" s="122">
        <v>2816</v>
      </c>
      <c r="G66" s="122">
        <v>-2492</v>
      </c>
      <c r="I66" s="34"/>
      <c r="J66" s="115"/>
    </row>
    <row r="67" spans="1:10" s="107" customFormat="1" ht="14.4" customHeight="1">
      <c r="B67" s="121" t="s">
        <v>273</v>
      </c>
      <c r="C67" s="121">
        <v>618</v>
      </c>
      <c r="D67" s="121">
        <v>22</v>
      </c>
      <c r="E67" s="121">
        <v>640</v>
      </c>
      <c r="F67" s="122">
        <v>2494</v>
      </c>
      <c r="G67" s="122">
        <v>-1854</v>
      </c>
      <c r="I67" s="34"/>
      <c r="J67" s="115"/>
    </row>
    <row r="68" spans="1:10" s="107" customFormat="1" ht="14.4" customHeight="1">
      <c r="B68" s="121" t="s">
        <v>274</v>
      </c>
      <c r="C68" s="121">
        <v>361</v>
      </c>
      <c r="D68" s="121">
        <v>16</v>
      </c>
      <c r="E68" s="121">
        <v>377</v>
      </c>
      <c r="F68" s="122">
        <v>3862</v>
      </c>
      <c r="G68" s="122">
        <v>-3485</v>
      </c>
      <c r="I68" s="34"/>
      <c r="J68" s="115"/>
    </row>
    <row r="69" spans="1:10" s="107" customFormat="1" ht="14.4" customHeight="1">
      <c r="B69" s="113" t="s">
        <v>64</v>
      </c>
      <c r="C69" s="135">
        <v>869.81416400000001</v>
      </c>
      <c r="D69" s="135">
        <v>24.517306999999999</v>
      </c>
      <c r="E69" s="135">
        <v>894.33147099999996</v>
      </c>
      <c r="F69" s="135">
        <v>5800.9732629999999</v>
      </c>
      <c r="G69" s="135">
        <v>-4906.6417920000004</v>
      </c>
      <c r="I69" s="34"/>
      <c r="J69" s="115"/>
    </row>
    <row r="70" spans="1:10" s="107" customFormat="1" ht="14.4" customHeight="1">
      <c r="B70" s="121"/>
      <c r="C70" s="121"/>
      <c r="D70" s="121"/>
      <c r="E70" s="121"/>
      <c r="F70" s="122"/>
      <c r="G70" s="122"/>
      <c r="I70" s="34"/>
      <c r="J70" s="115"/>
    </row>
    <row r="71" spans="1:10" s="107" customFormat="1" ht="14.4" customHeight="1">
      <c r="A71" s="136">
        <v>2022</v>
      </c>
      <c r="B71" s="137" t="s">
        <v>69</v>
      </c>
      <c r="C71" s="135">
        <v>312.27626500000002</v>
      </c>
      <c r="D71" s="135">
        <v>23.948819</v>
      </c>
      <c r="E71" s="135">
        <v>336.22508399999998</v>
      </c>
      <c r="F71" s="135">
        <v>2244.2614170000002</v>
      </c>
      <c r="G71" s="135">
        <v>-1908.036333</v>
      </c>
      <c r="I71" s="34"/>
      <c r="J71" s="115"/>
    </row>
    <row r="72" spans="1:10" s="107" customFormat="1" ht="14.4" customHeight="1">
      <c r="A72" s="137"/>
      <c r="B72" s="137" t="s">
        <v>70</v>
      </c>
      <c r="C72" s="135">
        <v>399.64016800000002</v>
      </c>
      <c r="D72" s="135">
        <v>13.146803999999999</v>
      </c>
      <c r="E72" s="135">
        <v>412.78697199999999</v>
      </c>
      <c r="F72" s="135">
        <v>3992.4790210000001</v>
      </c>
      <c r="G72" s="135">
        <v>-3579.6920490000002</v>
      </c>
      <c r="I72" s="34"/>
      <c r="J72" s="115"/>
    </row>
    <row r="73" spans="1:10" s="107" customFormat="1" ht="14.4" customHeight="1">
      <c r="A73" s="137"/>
      <c r="B73" s="137" t="s">
        <v>65</v>
      </c>
      <c r="C73" s="135">
        <v>538.16043999999999</v>
      </c>
      <c r="D73" s="135">
        <v>29.217027000000002</v>
      </c>
      <c r="E73" s="135">
        <v>567.37746700000002</v>
      </c>
      <c r="F73" s="135">
        <v>2973.3259079999998</v>
      </c>
      <c r="G73" s="135">
        <v>-2405.948441</v>
      </c>
      <c r="I73" s="34"/>
      <c r="J73" s="34"/>
    </row>
    <row r="74" spans="1:10" ht="14.4" customHeight="1">
      <c r="A74" s="124"/>
      <c r="B74" s="124"/>
      <c r="C74" s="123"/>
      <c r="D74" s="123"/>
      <c r="E74" s="123"/>
      <c r="F74" s="123"/>
      <c r="G74" s="123"/>
      <c r="I74" s="24"/>
      <c r="J74" s="24"/>
    </row>
    <row r="75" spans="1:10" ht="14.4" customHeight="1">
      <c r="A75" s="125" t="s">
        <v>147</v>
      </c>
      <c r="B75" s="126" t="s">
        <v>220</v>
      </c>
      <c r="C75" s="127"/>
      <c r="D75" s="94"/>
      <c r="E75" s="94"/>
      <c r="F75" s="128"/>
      <c r="G75" s="128"/>
    </row>
    <row r="76" spans="1:10" ht="28.25" customHeight="1">
      <c r="B76" s="130" t="s">
        <v>258</v>
      </c>
      <c r="C76" s="88"/>
      <c r="D76" s="88"/>
      <c r="E76" s="88"/>
      <c r="F76" s="88"/>
      <c r="G76" s="88"/>
    </row>
    <row r="77" spans="1:10" ht="14.4" customHeight="1">
      <c r="B77" s="131" t="s">
        <v>148</v>
      </c>
      <c r="C77" s="131"/>
      <c r="D77" s="131"/>
      <c r="E77" s="131"/>
      <c r="F77" s="131"/>
      <c r="G77" s="131"/>
    </row>
    <row r="78" spans="1:10" ht="14.4" customHeight="1">
      <c r="A78" s="132"/>
      <c r="B78" s="120"/>
      <c r="C78" s="106"/>
      <c r="D78" s="106"/>
      <c r="E78" s="106"/>
      <c r="F78" s="106"/>
      <c r="G78" s="106"/>
    </row>
    <row r="79" spans="1:10" ht="14.4" customHeight="1">
      <c r="A79" s="107"/>
      <c r="B79" s="120"/>
      <c r="C79" s="106"/>
      <c r="D79" s="106"/>
      <c r="E79" s="106"/>
      <c r="F79" s="106"/>
      <c r="G79" s="106"/>
    </row>
    <row r="80" spans="1:10" ht="14.4" customHeight="1">
      <c r="A80" s="107"/>
      <c r="B80" s="120"/>
      <c r="C80" s="106"/>
      <c r="D80" s="106"/>
      <c r="E80" s="106"/>
      <c r="F80" s="106"/>
      <c r="G80" s="106"/>
    </row>
    <row r="81" spans="1:7" ht="14.4" customHeight="1">
      <c r="A81" s="107"/>
      <c r="B81" s="120"/>
      <c r="C81" s="106"/>
      <c r="D81" s="106"/>
      <c r="E81" s="106"/>
      <c r="F81" s="106"/>
      <c r="G81" s="106"/>
    </row>
    <row r="82" spans="1:7" ht="14.4" customHeight="1">
      <c r="A82" s="107"/>
      <c r="B82" s="120"/>
      <c r="C82" s="106"/>
      <c r="D82" s="106"/>
      <c r="E82" s="106"/>
      <c r="F82" s="106"/>
      <c r="G82" s="106"/>
    </row>
    <row r="83" spans="1:7" ht="14.4" customHeight="1">
      <c r="A83" s="107"/>
      <c r="B83" s="120"/>
      <c r="C83" s="106"/>
      <c r="D83" s="106"/>
      <c r="E83" s="106"/>
      <c r="F83" s="106"/>
      <c r="G83" s="106"/>
    </row>
    <row r="84" spans="1:7" ht="14.4" customHeight="1">
      <c r="A84" s="107"/>
      <c r="B84" s="120"/>
      <c r="C84" s="106"/>
      <c r="D84" s="106"/>
      <c r="E84" s="106"/>
      <c r="F84" s="106"/>
      <c r="G84" s="106"/>
    </row>
    <row r="85" spans="1:7" ht="14.4" customHeight="1">
      <c r="A85" s="107"/>
      <c r="B85" s="120"/>
      <c r="C85" s="106"/>
      <c r="D85" s="106"/>
      <c r="E85" s="106"/>
      <c r="F85" s="106"/>
      <c r="G85" s="106"/>
    </row>
    <row r="86" spans="1:7" ht="14.4" customHeight="1">
      <c r="A86" s="22"/>
      <c r="B86" s="128"/>
      <c r="C86" s="94"/>
      <c r="D86" s="94"/>
      <c r="E86" s="94"/>
      <c r="F86" s="94"/>
      <c r="G86" s="94"/>
    </row>
    <row r="87" spans="1:7" ht="14.4" customHeight="1">
      <c r="A87" s="22"/>
      <c r="B87" s="128"/>
      <c r="C87" s="94"/>
      <c r="D87" s="94"/>
      <c r="E87" s="94"/>
      <c r="F87" s="94"/>
      <c r="G87" s="94"/>
    </row>
    <row r="88" spans="1:7" ht="14.4" customHeight="1">
      <c r="A88" s="22"/>
      <c r="B88" s="128"/>
      <c r="C88" s="94"/>
      <c r="D88" s="94"/>
      <c r="E88" s="94"/>
      <c r="F88" s="94"/>
      <c r="G88" s="94"/>
    </row>
    <row r="89" spans="1:7" ht="14.4" customHeight="1">
      <c r="A89" s="22"/>
      <c r="B89" s="128"/>
      <c r="C89" s="94"/>
      <c r="D89" s="94"/>
      <c r="E89" s="94"/>
      <c r="F89" s="94"/>
      <c r="G89" s="94"/>
    </row>
    <row r="90" spans="1:7" ht="14.4" customHeight="1">
      <c r="A90" s="22"/>
      <c r="B90" s="128"/>
      <c r="C90" s="94"/>
      <c r="D90" s="94"/>
      <c r="E90" s="94"/>
      <c r="F90" s="94"/>
      <c r="G90" s="94"/>
    </row>
    <row r="91" spans="1:7" ht="14.4" customHeight="1">
      <c r="A91" s="22"/>
      <c r="B91" s="128"/>
      <c r="C91" s="94"/>
      <c r="D91" s="94"/>
      <c r="E91" s="94"/>
      <c r="F91" s="94"/>
      <c r="G91" s="94"/>
    </row>
    <row r="92" spans="1:7" ht="14.4" customHeight="1">
      <c r="A92" s="22"/>
      <c r="B92" s="128"/>
      <c r="C92" s="94"/>
      <c r="D92" s="94"/>
      <c r="E92" s="94"/>
      <c r="F92" s="94"/>
      <c r="G92" s="94"/>
    </row>
    <row r="93" spans="1:7" ht="14.4" customHeight="1">
      <c r="A93" s="22"/>
      <c r="B93" s="128"/>
      <c r="C93" s="94"/>
      <c r="D93" s="94"/>
      <c r="E93" s="94"/>
      <c r="F93" s="94"/>
      <c r="G93" s="94"/>
    </row>
    <row r="94" spans="1:7" ht="14.4" customHeight="1">
      <c r="A94" s="22"/>
      <c r="B94" s="128"/>
      <c r="C94" s="94"/>
      <c r="D94" s="94"/>
      <c r="E94" s="94"/>
      <c r="F94" s="94"/>
      <c r="G94" s="94"/>
    </row>
    <row r="95" spans="1:7" ht="14.4" customHeight="1">
      <c r="A95" s="22"/>
      <c r="B95" s="128"/>
      <c r="C95" s="94"/>
      <c r="D95" s="94"/>
      <c r="E95" s="94"/>
      <c r="F95" s="94"/>
      <c r="G95" s="94"/>
    </row>
    <row r="96" spans="1:7" ht="14.4" customHeight="1">
      <c r="A96" s="22"/>
      <c r="B96" s="128"/>
      <c r="C96" s="94"/>
      <c r="D96" s="94"/>
      <c r="E96" s="94"/>
      <c r="F96" s="94"/>
      <c r="G96" s="94"/>
    </row>
    <row r="97" spans="1:7" ht="14.4" customHeight="1">
      <c r="A97" s="22"/>
      <c r="B97" s="128"/>
      <c r="C97" s="94"/>
      <c r="D97" s="94"/>
      <c r="E97" s="94"/>
      <c r="F97" s="94"/>
      <c r="G97" s="94"/>
    </row>
    <row r="98" spans="1:7" ht="14.4" customHeight="1">
      <c r="A98" s="22"/>
      <c r="B98" s="128"/>
      <c r="C98" s="94"/>
      <c r="D98" s="94"/>
      <c r="E98" s="94"/>
      <c r="F98" s="94"/>
      <c r="G98" s="94"/>
    </row>
    <row r="99" spans="1:7" ht="14.4" customHeight="1">
      <c r="A99" s="22"/>
      <c r="B99" s="128"/>
      <c r="C99" s="94"/>
      <c r="D99" s="94"/>
      <c r="E99" s="94"/>
      <c r="F99" s="94"/>
      <c r="G99" s="94"/>
    </row>
    <row r="100" spans="1:7" ht="14.4" customHeight="1">
      <c r="A100" s="22"/>
      <c r="B100" s="128"/>
      <c r="C100" s="94"/>
      <c r="D100" s="94"/>
      <c r="E100" s="94"/>
      <c r="F100" s="94"/>
      <c r="G100" s="94"/>
    </row>
    <row r="101" spans="1:7" ht="14.4" customHeight="1">
      <c r="A101" s="22"/>
      <c r="B101" s="128"/>
      <c r="C101" s="94"/>
      <c r="D101" s="94"/>
      <c r="E101" s="94"/>
      <c r="F101" s="94"/>
      <c r="G101" s="94"/>
    </row>
    <row r="102" spans="1:7" ht="14.4" customHeight="1">
      <c r="A102" s="22"/>
      <c r="B102" s="128"/>
      <c r="C102" s="94"/>
      <c r="D102" s="94"/>
      <c r="E102" s="94"/>
      <c r="F102" s="94"/>
      <c r="G102" s="94"/>
    </row>
    <row r="103" spans="1:7" ht="14.4" customHeight="1">
      <c r="A103" s="22"/>
      <c r="B103" s="128"/>
      <c r="C103" s="94"/>
      <c r="D103" s="94"/>
      <c r="E103" s="94"/>
      <c r="F103" s="94"/>
      <c r="G103" s="94"/>
    </row>
    <row r="104" spans="1:7" ht="14.4" customHeight="1">
      <c r="A104" s="22"/>
      <c r="B104" s="128"/>
      <c r="C104" s="94"/>
      <c r="D104" s="94"/>
      <c r="E104" s="94"/>
      <c r="F104" s="94"/>
      <c r="G104" s="94"/>
    </row>
    <row r="105" spans="1:7" ht="14.4" customHeight="1">
      <c r="A105" s="22"/>
      <c r="B105" s="128"/>
      <c r="C105" s="94"/>
      <c r="D105" s="94"/>
      <c r="E105" s="94"/>
      <c r="F105" s="94"/>
      <c r="G105" s="94"/>
    </row>
    <row r="106" spans="1:7" ht="14.4" customHeight="1">
      <c r="A106" s="22"/>
      <c r="B106" s="128"/>
      <c r="C106" s="94"/>
      <c r="D106" s="94"/>
      <c r="E106" s="94"/>
      <c r="F106" s="94"/>
      <c r="G106" s="94"/>
    </row>
    <row r="107" spans="1:7" ht="14.4" customHeight="1">
      <c r="A107" s="22"/>
      <c r="B107" s="128"/>
      <c r="C107" s="94"/>
      <c r="D107" s="94"/>
      <c r="E107" s="94"/>
      <c r="F107" s="94"/>
      <c r="G107" s="94"/>
    </row>
    <row r="108" spans="1:7" ht="14.4" customHeight="1">
      <c r="A108" s="22"/>
      <c r="B108" s="128"/>
      <c r="C108" s="94"/>
      <c r="D108" s="94"/>
      <c r="E108" s="94"/>
      <c r="F108" s="94"/>
      <c r="G108" s="94"/>
    </row>
    <row r="109" spans="1:7" ht="14.4" customHeight="1">
      <c r="A109" s="22"/>
      <c r="B109" s="128"/>
      <c r="C109" s="94"/>
      <c r="D109" s="94"/>
      <c r="E109" s="94"/>
      <c r="F109" s="94"/>
      <c r="G109" s="94"/>
    </row>
    <row r="110" spans="1:7">
      <c r="A110" s="22"/>
      <c r="B110" s="128"/>
      <c r="C110" s="94"/>
      <c r="D110" s="94"/>
      <c r="E110" s="94"/>
      <c r="F110" s="94"/>
      <c r="G110" s="94"/>
    </row>
    <row r="111" spans="1:7">
      <c r="A111" s="22"/>
      <c r="B111" s="128"/>
      <c r="C111" s="94"/>
      <c r="D111" s="94"/>
      <c r="E111" s="94"/>
      <c r="F111" s="94"/>
      <c r="G111" s="94"/>
    </row>
    <row r="112" spans="1:7">
      <c r="A112" s="22"/>
      <c r="B112" s="128"/>
      <c r="C112" s="94"/>
      <c r="D112" s="94"/>
      <c r="E112" s="94"/>
      <c r="F112" s="94"/>
      <c r="G112" s="94"/>
    </row>
    <row r="113" spans="1:7">
      <c r="A113" s="22"/>
      <c r="B113" s="128"/>
      <c r="C113" s="94"/>
      <c r="D113" s="94"/>
      <c r="E113" s="94"/>
      <c r="F113" s="94"/>
      <c r="G113" s="94"/>
    </row>
    <row r="114" spans="1:7">
      <c r="A114" s="22"/>
      <c r="B114" s="128"/>
      <c r="C114" s="94"/>
      <c r="D114" s="94"/>
      <c r="E114" s="94"/>
      <c r="F114" s="94"/>
      <c r="G114" s="94"/>
    </row>
    <row r="115" spans="1:7">
      <c r="A115" s="22"/>
      <c r="B115" s="128"/>
      <c r="C115" s="94"/>
      <c r="D115" s="94"/>
      <c r="E115" s="94"/>
      <c r="F115" s="94"/>
      <c r="G115" s="94"/>
    </row>
    <row r="116" spans="1:7">
      <c r="A116" s="22"/>
      <c r="B116" s="128"/>
      <c r="C116" s="94"/>
      <c r="D116" s="94"/>
      <c r="E116" s="94"/>
      <c r="F116" s="94"/>
      <c r="G116" s="94"/>
    </row>
    <row r="117" spans="1:7">
      <c r="A117" s="22"/>
      <c r="B117" s="128"/>
      <c r="C117" s="94"/>
      <c r="D117" s="94"/>
      <c r="E117" s="94"/>
      <c r="F117" s="94"/>
      <c r="G117" s="94"/>
    </row>
  </sheetData>
  <mergeCells count="8">
    <mergeCell ref="B77:G77"/>
    <mergeCell ref="B76:G76"/>
    <mergeCell ref="A1:B3"/>
    <mergeCell ref="C1:G1"/>
    <mergeCell ref="C2:G2"/>
    <mergeCell ref="C3:E3"/>
    <mergeCell ref="F3:F4"/>
    <mergeCell ref="A4:B4"/>
  </mergeCells>
  <phoneticPr fontId="4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/>
  </sheetPr>
  <dimension ref="A1:Q147"/>
  <sheetViews>
    <sheetView zoomScaleNormal="100" workbookViewId="0">
      <pane xSplit="2" ySplit="6" topLeftCell="D120" activePane="bottomRight" state="frozen"/>
      <selection activeCell="P23" sqref="P23"/>
      <selection pane="topRight" activeCell="P23" sqref="P23"/>
      <selection pane="bottomLeft" activeCell="P23" sqref="P23"/>
      <selection pane="bottomRight" activeCell="L139" sqref="L139"/>
    </sheetView>
  </sheetViews>
  <sheetFormatPr defaultRowHeight="14"/>
  <cols>
    <col min="1" max="1" width="13.81640625" style="12" customWidth="1"/>
    <col min="2" max="2" width="9.90625" style="12" customWidth="1"/>
    <col min="3" max="3" width="9.36328125" style="12" customWidth="1"/>
    <col min="4" max="4" width="11.36328125" style="12" customWidth="1"/>
    <col min="5" max="5" width="9.6328125" style="12" customWidth="1"/>
    <col min="6" max="6" width="19.6328125" style="12" customWidth="1"/>
    <col min="7" max="7" width="13.36328125" style="12" customWidth="1"/>
    <col min="8" max="8" width="12.453125" style="12" bestFit="1" customWidth="1"/>
    <col min="9" max="11" width="9.08984375" style="12"/>
    <col min="12" max="12" width="10.6328125" style="12" bestFit="1" customWidth="1"/>
    <col min="13" max="14" width="9.08984375" style="12"/>
    <col min="15" max="15" width="10.6328125" style="12" bestFit="1" customWidth="1"/>
    <col min="16" max="164" width="9.08984375" style="12"/>
    <col min="165" max="165" width="44.36328125" style="12" customWidth="1"/>
    <col min="166" max="189" width="9.08984375" style="12" customWidth="1"/>
    <col min="190" max="190" width="8.984375E-2" style="12" customWidth="1"/>
    <col min="191" max="200" width="9.08984375" style="12" customWidth="1"/>
    <col min="201" max="206" width="11.453125" style="12" customWidth="1"/>
    <col min="207" max="207" width="10.453125" style="12" bestFit="1" customWidth="1"/>
    <col min="208" max="420" width="9.08984375" style="12"/>
    <col min="421" max="421" width="44.36328125" style="12" customWidth="1"/>
    <col min="422" max="445" width="9.08984375" style="12" customWidth="1"/>
    <col min="446" max="446" width="8.984375E-2" style="12" customWidth="1"/>
    <col min="447" max="456" width="9.08984375" style="12" customWidth="1"/>
    <col min="457" max="462" width="11.453125" style="12" customWidth="1"/>
    <col min="463" max="463" width="10.453125" style="12" bestFit="1" customWidth="1"/>
    <col min="464" max="676" width="9.08984375" style="12"/>
    <col min="677" max="677" width="44.36328125" style="12" customWidth="1"/>
    <col min="678" max="701" width="9.08984375" style="12" customWidth="1"/>
    <col min="702" max="702" width="8.984375E-2" style="12" customWidth="1"/>
    <col min="703" max="712" width="9.08984375" style="12" customWidth="1"/>
    <col min="713" max="718" width="11.453125" style="12" customWidth="1"/>
    <col min="719" max="719" width="10.453125" style="12" bestFit="1" customWidth="1"/>
    <col min="720" max="932" width="9.08984375" style="12"/>
    <col min="933" max="933" width="44.36328125" style="12" customWidth="1"/>
    <col min="934" max="957" width="9.08984375" style="12" customWidth="1"/>
    <col min="958" max="958" width="8.984375E-2" style="12" customWidth="1"/>
    <col min="959" max="968" width="9.08984375" style="12" customWidth="1"/>
    <col min="969" max="974" width="11.453125" style="12" customWidth="1"/>
    <col min="975" max="975" width="10.453125" style="12" bestFit="1" customWidth="1"/>
    <col min="976" max="1188" width="9.08984375" style="12"/>
    <col min="1189" max="1189" width="44.36328125" style="12" customWidth="1"/>
    <col min="1190" max="1213" width="9.08984375" style="12" customWidth="1"/>
    <col min="1214" max="1214" width="8.984375E-2" style="12" customWidth="1"/>
    <col min="1215" max="1224" width="9.08984375" style="12" customWidth="1"/>
    <col min="1225" max="1230" width="11.453125" style="12" customWidth="1"/>
    <col min="1231" max="1231" width="10.453125" style="12" bestFit="1" customWidth="1"/>
    <col min="1232" max="1444" width="9.08984375" style="12"/>
    <col min="1445" max="1445" width="44.36328125" style="12" customWidth="1"/>
    <col min="1446" max="1469" width="9.08984375" style="12" customWidth="1"/>
    <col min="1470" max="1470" width="8.984375E-2" style="12" customWidth="1"/>
    <col min="1471" max="1480" width="9.08984375" style="12" customWidth="1"/>
    <col min="1481" max="1486" width="11.453125" style="12" customWidth="1"/>
    <col min="1487" max="1487" width="10.453125" style="12" bestFit="1" customWidth="1"/>
    <col min="1488" max="1700" width="9.08984375" style="12"/>
    <col min="1701" max="1701" width="44.36328125" style="12" customWidth="1"/>
    <col min="1702" max="1725" width="9.08984375" style="12" customWidth="1"/>
    <col min="1726" max="1726" width="8.984375E-2" style="12" customWidth="1"/>
    <col min="1727" max="1736" width="9.08984375" style="12" customWidth="1"/>
    <col min="1737" max="1742" width="11.453125" style="12" customWidth="1"/>
    <col min="1743" max="1743" width="10.453125" style="12" bestFit="1" customWidth="1"/>
    <col min="1744" max="1956" width="9.08984375" style="12"/>
    <col min="1957" max="1957" width="44.36328125" style="12" customWidth="1"/>
    <col min="1958" max="1981" width="9.08984375" style="12" customWidth="1"/>
    <col min="1982" max="1982" width="8.984375E-2" style="12" customWidth="1"/>
    <col min="1983" max="1992" width="9.08984375" style="12" customWidth="1"/>
    <col min="1993" max="1998" width="11.453125" style="12" customWidth="1"/>
    <col min="1999" max="1999" width="10.453125" style="12" bestFit="1" customWidth="1"/>
    <col min="2000" max="2212" width="9.08984375" style="12"/>
    <col min="2213" max="2213" width="44.36328125" style="12" customWidth="1"/>
    <col min="2214" max="2237" width="9.08984375" style="12" customWidth="1"/>
    <col min="2238" max="2238" width="8.984375E-2" style="12" customWidth="1"/>
    <col min="2239" max="2248" width="9.08984375" style="12" customWidth="1"/>
    <col min="2249" max="2254" width="11.453125" style="12" customWidth="1"/>
    <col min="2255" max="2255" width="10.453125" style="12" bestFit="1" customWidth="1"/>
    <col min="2256" max="2468" width="9.08984375" style="12"/>
    <col min="2469" max="2469" width="44.36328125" style="12" customWidth="1"/>
    <col min="2470" max="2493" width="9.08984375" style="12" customWidth="1"/>
    <col min="2494" max="2494" width="8.984375E-2" style="12" customWidth="1"/>
    <col min="2495" max="2504" width="9.08984375" style="12" customWidth="1"/>
    <col min="2505" max="2510" width="11.453125" style="12" customWidth="1"/>
    <col min="2511" max="2511" width="10.453125" style="12" bestFit="1" customWidth="1"/>
    <col min="2512" max="2724" width="9.08984375" style="12"/>
    <col min="2725" max="2725" width="44.36328125" style="12" customWidth="1"/>
    <col min="2726" max="2749" width="9.08984375" style="12" customWidth="1"/>
    <col min="2750" max="2750" width="8.984375E-2" style="12" customWidth="1"/>
    <col min="2751" max="2760" width="9.08984375" style="12" customWidth="1"/>
    <col min="2761" max="2766" width="11.453125" style="12" customWidth="1"/>
    <col min="2767" max="2767" width="10.453125" style="12" bestFit="1" customWidth="1"/>
    <col min="2768" max="2980" width="9.08984375" style="12"/>
    <col min="2981" max="2981" width="44.36328125" style="12" customWidth="1"/>
    <col min="2982" max="3005" width="9.08984375" style="12" customWidth="1"/>
    <col min="3006" max="3006" width="8.984375E-2" style="12" customWidth="1"/>
    <col min="3007" max="3016" width="9.08984375" style="12" customWidth="1"/>
    <col min="3017" max="3022" width="11.453125" style="12" customWidth="1"/>
    <col min="3023" max="3023" width="10.453125" style="12" bestFit="1" customWidth="1"/>
    <col min="3024" max="3236" width="9.08984375" style="12"/>
    <col min="3237" max="3237" width="44.36328125" style="12" customWidth="1"/>
    <col min="3238" max="3261" width="9.08984375" style="12" customWidth="1"/>
    <col min="3262" max="3262" width="8.984375E-2" style="12" customWidth="1"/>
    <col min="3263" max="3272" width="9.08984375" style="12" customWidth="1"/>
    <col min="3273" max="3278" width="11.453125" style="12" customWidth="1"/>
    <col min="3279" max="3279" width="10.453125" style="12" bestFit="1" customWidth="1"/>
    <col min="3280" max="3492" width="9.08984375" style="12"/>
    <col min="3493" max="3493" width="44.36328125" style="12" customWidth="1"/>
    <col min="3494" max="3517" width="9.08984375" style="12" customWidth="1"/>
    <col min="3518" max="3518" width="8.984375E-2" style="12" customWidth="1"/>
    <col min="3519" max="3528" width="9.08984375" style="12" customWidth="1"/>
    <col min="3529" max="3534" width="11.453125" style="12" customWidth="1"/>
    <col min="3535" max="3535" width="10.453125" style="12" bestFit="1" customWidth="1"/>
    <col min="3536" max="3748" width="9.08984375" style="12"/>
    <col min="3749" max="3749" width="44.36328125" style="12" customWidth="1"/>
    <col min="3750" max="3773" width="9.08984375" style="12" customWidth="1"/>
    <col min="3774" max="3774" width="8.984375E-2" style="12" customWidth="1"/>
    <col min="3775" max="3784" width="9.08984375" style="12" customWidth="1"/>
    <col min="3785" max="3790" width="11.453125" style="12" customWidth="1"/>
    <col min="3791" max="3791" width="10.453125" style="12" bestFit="1" customWidth="1"/>
    <col min="3792" max="4004" width="9.08984375" style="12"/>
    <col min="4005" max="4005" width="44.36328125" style="12" customWidth="1"/>
    <col min="4006" max="4029" width="9.08984375" style="12" customWidth="1"/>
    <col min="4030" max="4030" width="8.984375E-2" style="12" customWidth="1"/>
    <col min="4031" max="4040" width="9.08984375" style="12" customWidth="1"/>
    <col min="4041" max="4046" width="11.453125" style="12" customWidth="1"/>
    <col min="4047" max="4047" width="10.453125" style="12" bestFit="1" customWidth="1"/>
    <col min="4048" max="4260" width="9.08984375" style="12"/>
    <col min="4261" max="4261" width="44.36328125" style="12" customWidth="1"/>
    <col min="4262" max="4285" width="9.08984375" style="12" customWidth="1"/>
    <col min="4286" max="4286" width="8.984375E-2" style="12" customWidth="1"/>
    <col min="4287" max="4296" width="9.08984375" style="12" customWidth="1"/>
    <col min="4297" max="4302" width="11.453125" style="12" customWidth="1"/>
    <col min="4303" max="4303" width="10.453125" style="12" bestFit="1" customWidth="1"/>
    <col min="4304" max="4516" width="9.08984375" style="12"/>
    <col min="4517" max="4517" width="44.36328125" style="12" customWidth="1"/>
    <col min="4518" max="4541" width="9.08984375" style="12" customWidth="1"/>
    <col min="4542" max="4542" width="8.984375E-2" style="12" customWidth="1"/>
    <col min="4543" max="4552" width="9.08984375" style="12" customWidth="1"/>
    <col min="4553" max="4558" width="11.453125" style="12" customWidth="1"/>
    <col min="4559" max="4559" width="10.453125" style="12" bestFit="1" customWidth="1"/>
    <col min="4560" max="4772" width="9.08984375" style="12"/>
    <col min="4773" max="4773" width="44.36328125" style="12" customWidth="1"/>
    <col min="4774" max="4797" width="9.08984375" style="12" customWidth="1"/>
    <col min="4798" max="4798" width="8.984375E-2" style="12" customWidth="1"/>
    <col min="4799" max="4808" width="9.08984375" style="12" customWidth="1"/>
    <col min="4809" max="4814" width="11.453125" style="12" customWidth="1"/>
    <col min="4815" max="4815" width="10.453125" style="12" bestFit="1" customWidth="1"/>
    <col min="4816" max="5028" width="9.08984375" style="12"/>
    <col min="5029" max="5029" width="44.36328125" style="12" customWidth="1"/>
    <col min="5030" max="5053" width="9.08984375" style="12" customWidth="1"/>
    <col min="5054" max="5054" width="8.984375E-2" style="12" customWidth="1"/>
    <col min="5055" max="5064" width="9.08984375" style="12" customWidth="1"/>
    <col min="5065" max="5070" width="11.453125" style="12" customWidth="1"/>
    <col min="5071" max="5071" width="10.453125" style="12" bestFit="1" customWidth="1"/>
    <col min="5072" max="5284" width="9.08984375" style="12"/>
    <col min="5285" max="5285" width="44.36328125" style="12" customWidth="1"/>
    <col min="5286" max="5309" width="9.08984375" style="12" customWidth="1"/>
    <col min="5310" max="5310" width="8.984375E-2" style="12" customWidth="1"/>
    <col min="5311" max="5320" width="9.08984375" style="12" customWidth="1"/>
    <col min="5321" max="5326" width="11.453125" style="12" customWidth="1"/>
    <col min="5327" max="5327" width="10.453125" style="12" bestFit="1" customWidth="1"/>
    <col min="5328" max="5540" width="9.08984375" style="12"/>
    <col min="5541" max="5541" width="44.36328125" style="12" customWidth="1"/>
    <col min="5542" max="5565" width="9.08984375" style="12" customWidth="1"/>
    <col min="5566" max="5566" width="8.984375E-2" style="12" customWidth="1"/>
    <col min="5567" max="5576" width="9.08984375" style="12" customWidth="1"/>
    <col min="5577" max="5582" width="11.453125" style="12" customWidth="1"/>
    <col min="5583" max="5583" width="10.453125" style="12" bestFit="1" customWidth="1"/>
    <col min="5584" max="5796" width="9.08984375" style="12"/>
    <col min="5797" max="5797" width="44.36328125" style="12" customWidth="1"/>
    <col min="5798" max="5821" width="9.08984375" style="12" customWidth="1"/>
    <col min="5822" max="5822" width="8.984375E-2" style="12" customWidth="1"/>
    <col min="5823" max="5832" width="9.08984375" style="12" customWidth="1"/>
    <col min="5833" max="5838" width="11.453125" style="12" customWidth="1"/>
    <col min="5839" max="5839" width="10.453125" style="12" bestFit="1" customWidth="1"/>
    <col min="5840" max="6052" width="9.08984375" style="12"/>
    <col min="6053" max="6053" width="44.36328125" style="12" customWidth="1"/>
    <col min="6054" max="6077" width="9.08984375" style="12" customWidth="1"/>
    <col min="6078" max="6078" width="8.984375E-2" style="12" customWidth="1"/>
    <col min="6079" max="6088" width="9.08984375" style="12" customWidth="1"/>
    <col min="6089" max="6094" width="11.453125" style="12" customWidth="1"/>
    <col min="6095" max="6095" width="10.453125" style="12" bestFit="1" customWidth="1"/>
    <col min="6096" max="6308" width="9.08984375" style="12"/>
    <col min="6309" max="6309" width="44.36328125" style="12" customWidth="1"/>
    <col min="6310" max="6333" width="9.08984375" style="12" customWidth="1"/>
    <col min="6334" max="6334" width="8.984375E-2" style="12" customWidth="1"/>
    <col min="6335" max="6344" width="9.08984375" style="12" customWidth="1"/>
    <col min="6345" max="6350" width="11.453125" style="12" customWidth="1"/>
    <col min="6351" max="6351" width="10.453125" style="12" bestFit="1" customWidth="1"/>
    <col min="6352" max="6564" width="9.08984375" style="12"/>
    <col min="6565" max="6565" width="44.36328125" style="12" customWidth="1"/>
    <col min="6566" max="6589" width="9.08984375" style="12" customWidth="1"/>
    <col min="6590" max="6590" width="8.984375E-2" style="12" customWidth="1"/>
    <col min="6591" max="6600" width="9.08984375" style="12" customWidth="1"/>
    <col min="6601" max="6606" width="11.453125" style="12" customWidth="1"/>
    <col min="6607" max="6607" width="10.453125" style="12" bestFit="1" customWidth="1"/>
    <col min="6608" max="6820" width="9.08984375" style="12"/>
    <col min="6821" max="6821" width="44.36328125" style="12" customWidth="1"/>
    <col min="6822" max="6845" width="9.08984375" style="12" customWidth="1"/>
    <col min="6846" max="6846" width="8.984375E-2" style="12" customWidth="1"/>
    <col min="6847" max="6856" width="9.08984375" style="12" customWidth="1"/>
    <col min="6857" max="6862" width="11.453125" style="12" customWidth="1"/>
    <col min="6863" max="6863" width="10.453125" style="12" bestFit="1" customWidth="1"/>
    <col min="6864" max="7076" width="9.08984375" style="12"/>
    <col min="7077" max="7077" width="44.36328125" style="12" customWidth="1"/>
    <col min="7078" max="7101" width="9.08984375" style="12" customWidth="1"/>
    <col min="7102" max="7102" width="8.984375E-2" style="12" customWidth="1"/>
    <col min="7103" max="7112" width="9.08984375" style="12" customWidth="1"/>
    <col min="7113" max="7118" width="11.453125" style="12" customWidth="1"/>
    <col min="7119" max="7119" width="10.453125" style="12" bestFit="1" customWidth="1"/>
    <col min="7120" max="7332" width="9.08984375" style="12"/>
    <col min="7333" max="7333" width="44.36328125" style="12" customWidth="1"/>
    <col min="7334" max="7357" width="9.08984375" style="12" customWidth="1"/>
    <col min="7358" max="7358" width="8.984375E-2" style="12" customWidth="1"/>
    <col min="7359" max="7368" width="9.08984375" style="12" customWidth="1"/>
    <col min="7369" max="7374" width="11.453125" style="12" customWidth="1"/>
    <col min="7375" max="7375" width="10.453125" style="12" bestFit="1" customWidth="1"/>
    <col min="7376" max="7588" width="9.08984375" style="12"/>
    <col min="7589" max="7589" width="44.36328125" style="12" customWidth="1"/>
    <col min="7590" max="7613" width="9.08984375" style="12" customWidth="1"/>
    <col min="7614" max="7614" width="8.984375E-2" style="12" customWidth="1"/>
    <col min="7615" max="7624" width="9.08984375" style="12" customWidth="1"/>
    <col min="7625" max="7630" width="11.453125" style="12" customWidth="1"/>
    <col min="7631" max="7631" width="10.453125" style="12" bestFit="1" customWidth="1"/>
    <col min="7632" max="7844" width="9.08984375" style="12"/>
    <col min="7845" max="7845" width="44.36328125" style="12" customWidth="1"/>
    <col min="7846" max="7869" width="9.08984375" style="12" customWidth="1"/>
    <col min="7870" max="7870" width="8.984375E-2" style="12" customWidth="1"/>
    <col min="7871" max="7880" width="9.08984375" style="12" customWidth="1"/>
    <col min="7881" max="7886" width="11.453125" style="12" customWidth="1"/>
    <col min="7887" max="7887" width="10.453125" style="12" bestFit="1" customWidth="1"/>
    <col min="7888" max="8100" width="9.08984375" style="12"/>
    <col min="8101" max="8101" width="44.36328125" style="12" customWidth="1"/>
    <col min="8102" max="8125" width="9.08984375" style="12" customWidth="1"/>
    <col min="8126" max="8126" width="8.984375E-2" style="12" customWidth="1"/>
    <col min="8127" max="8136" width="9.08984375" style="12" customWidth="1"/>
    <col min="8137" max="8142" width="11.453125" style="12" customWidth="1"/>
    <col min="8143" max="8143" width="10.453125" style="12" bestFit="1" customWidth="1"/>
    <col min="8144" max="8356" width="9.08984375" style="12"/>
    <col min="8357" max="8357" width="44.36328125" style="12" customWidth="1"/>
    <col min="8358" max="8381" width="9.08984375" style="12" customWidth="1"/>
    <col min="8382" max="8382" width="8.984375E-2" style="12" customWidth="1"/>
    <col min="8383" max="8392" width="9.08984375" style="12" customWidth="1"/>
    <col min="8393" max="8398" width="11.453125" style="12" customWidth="1"/>
    <col min="8399" max="8399" width="10.453125" style="12" bestFit="1" customWidth="1"/>
    <col min="8400" max="8612" width="9.08984375" style="12"/>
    <col min="8613" max="8613" width="44.36328125" style="12" customWidth="1"/>
    <col min="8614" max="8637" width="9.08984375" style="12" customWidth="1"/>
    <col min="8638" max="8638" width="8.984375E-2" style="12" customWidth="1"/>
    <col min="8639" max="8648" width="9.08984375" style="12" customWidth="1"/>
    <col min="8649" max="8654" width="11.453125" style="12" customWidth="1"/>
    <col min="8655" max="8655" width="10.453125" style="12" bestFit="1" customWidth="1"/>
    <col min="8656" max="8868" width="9.08984375" style="12"/>
    <col min="8869" max="8869" width="44.36328125" style="12" customWidth="1"/>
    <col min="8870" max="8893" width="9.08984375" style="12" customWidth="1"/>
    <col min="8894" max="8894" width="8.984375E-2" style="12" customWidth="1"/>
    <col min="8895" max="8904" width="9.08984375" style="12" customWidth="1"/>
    <col min="8905" max="8910" width="11.453125" style="12" customWidth="1"/>
    <col min="8911" max="8911" width="10.453125" style="12" bestFit="1" customWidth="1"/>
    <col min="8912" max="9124" width="9.08984375" style="12"/>
    <col min="9125" max="9125" width="44.36328125" style="12" customWidth="1"/>
    <col min="9126" max="9149" width="9.08984375" style="12" customWidth="1"/>
    <col min="9150" max="9150" width="8.984375E-2" style="12" customWidth="1"/>
    <col min="9151" max="9160" width="9.08984375" style="12" customWidth="1"/>
    <col min="9161" max="9166" width="11.453125" style="12" customWidth="1"/>
    <col min="9167" max="9167" width="10.453125" style="12" bestFit="1" customWidth="1"/>
    <col min="9168" max="9380" width="9.08984375" style="12"/>
    <col min="9381" max="9381" width="44.36328125" style="12" customWidth="1"/>
    <col min="9382" max="9405" width="9.08984375" style="12" customWidth="1"/>
    <col min="9406" max="9406" width="8.984375E-2" style="12" customWidth="1"/>
    <col min="9407" max="9416" width="9.08984375" style="12" customWidth="1"/>
    <col min="9417" max="9422" width="11.453125" style="12" customWidth="1"/>
    <col min="9423" max="9423" width="10.453125" style="12" bestFit="1" customWidth="1"/>
    <col min="9424" max="9636" width="9.08984375" style="12"/>
    <col min="9637" max="9637" width="44.36328125" style="12" customWidth="1"/>
    <col min="9638" max="9661" width="9.08984375" style="12" customWidth="1"/>
    <col min="9662" max="9662" width="8.984375E-2" style="12" customWidth="1"/>
    <col min="9663" max="9672" width="9.08984375" style="12" customWidth="1"/>
    <col min="9673" max="9678" width="11.453125" style="12" customWidth="1"/>
    <col min="9679" max="9679" width="10.453125" style="12" bestFit="1" customWidth="1"/>
    <col min="9680" max="9892" width="9.08984375" style="12"/>
    <col min="9893" max="9893" width="44.36328125" style="12" customWidth="1"/>
    <col min="9894" max="9917" width="9.08984375" style="12" customWidth="1"/>
    <col min="9918" max="9918" width="8.984375E-2" style="12" customWidth="1"/>
    <col min="9919" max="9928" width="9.08984375" style="12" customWidth="1"/>
    <col min="9929" max="9934" width="11.453125" style="12" customWidth="1"/>
    <col min="9935" max="9935" width="10.453125" style="12" bestFit="1" customWidth="1"/>
    <col min="9936" max="10148" width="9.08984375" style="12"/>
    <col min="10149" max="10149" width="44.36328125" style="12" customWidth="1"/>
    <col min="10150" max="10173" width="9.08984375" style="12" customWidth="1"/>
    <col min="10174" max="10174" width="8.984375E-2" style="12" customWidth="1"/>
    <col min="10175" max="10184" width="9.08984375" style="12" customWidth="1"/>
    <col min="10185" max="10190" width="11.453125" style="12" customWidth="1"/>
    <col min="10191" max="10191" width="10.453125" style="12" bestFit="1" customWidth="1"/>
    <col min="10192" max="10404" width="9.08984375" style="12"/>
    <col min="10405" max="10405" width="44.36328125" style="12" customWidth="1"/>
    <col min="10406" max="10429" width="9.08984375" style="12" customWidth="1"/>
    <col min="10430" max="10430" width="8.984375E-2" style="12" customWidth="1"/>
    <col min="10431" max="10440" width="9.08984375" style="12" customWidth="1"/>
    <col min="10441" max="10446" width="11.453125" style="12" customWidth="1"/>
    <col min="10447" max="10447" width="10.453125" style="12" bestFit="1" customWidth="1"/>
    <col min="10448" max="10660" width="9.08984375" style="12"/>
    <col min="10661" max="10661" width="44.36328125" style="12" customWidth="1"/>
    <col min="10662" max="10685" width="9.08984375" style="12" customWidth="1"/>
    <col min="10686" max="10686" width="8.984375E-2" style="12" customWidth="1"/>
    <col min="10687" max="10696" width="9.08984375" style="12" customWidth="1"/>
    <col min="10697" max="10702" width="11.453125" style="12" customWidth="1"/>
    <col min="10703" max="10703" width="10.453125" style="12" bestFit="1" customWidth="1"/>
    <col min="10704" max="10916" width="9.08984375" style="12"/>
    <col min="10917" max="10917" width="44.36328125" style="12" customWidth="1"/>
    <col min="10918" max="10941" width="9.08984375" style="12" customWidth="1"/>
    <col min="10942" max="10942" width="8.984375E-2" style="12" customWidth="1"/>
    <col min="10943" max="10952" width="9.08984375" style="12" customWidth="1"/>
    <col min="10953" max="10958" width="11.453125" style="12" customWidth="1"/>
    <col min="10959" max="10959" width="10.453125" style="12" bestFit="1" customWidth="1"/>
    <col min="10960" max="11172" width="9.08984375" style="12"/>
    <col min="11173" max="11173" width="44.36328125" style="12" customWidth="1"/>
    <col min="11174" max="11197" width="9.08984375" style="12" customWidth="1"/>
    <col min="11198" max="11198" width="8.984375E-2" style="12" customWidth="1"/>
    <col min="11199" max="11208" width="9.08984375" style="12" customWidth="1"/>
    <col min="11209" max="11214" width="11.453125" style="12" customWidth="1"/>
    <col min="11215" max="11215" width="10.453125" style="12" bestFit="1" customWidth="1"/>
    <col min="11216" max="11428" width="9.08984375" style="12"/>
    <col min="11429" max="11429" width="44.36328125" style="12" customWidth="1"/>
    <col min="11430" max="11453" width="9.08984375" style="12" customWidth="1"/>
    <col min="11454" max="11454" width="8.984375E-2" style="12" customWidth="1"/>
    <col min="11455" max="11464" width="9.08984375" style="12" customWidth="1"/>
    <col min="11465" max="11470" width="11.453125" style="12" customWidth="1"/>
    <col min="11471" max="11471" width="10.453125" style="12" bestFit="1" customWidth="1"/>
    <col min="11472" max="11684" width="9.08984375" style="12"/>
    <col min="11685" max="11685" width="44.36328125" style="12" customWidth="1"/>
    <col min="11686" max="11709" width="9.08984375" style="12" customWidth="1"/>
    <col min="11710" max="11710" width="8.984375E-2" style="12" customWidth="1"/>
    <col min="11711" max="11720" width="9.08984375" style="12" customWidth="1"/>
    <col min="11721" max="11726" width="11.453125" style="12" customWidth="1"/>
    <col min="11727" max="11727" width="10.453125" style="12" bestFit="1" customWidth="1"/>
    <col min="11728" max="11940" width="9.08984375" style="12"/>
    <col min="11941" max="11941" width="44.36328125" style="12" customWidth="1"/>
    <col min="11942" max="11965" width="9.08984375" style="12" customWidth="1"/>
    <col min="11966" max="11966" width="8.984375E-2" style="12" customWidth="1"/>
    <col min="11967" max="11976" width="9.08984375" style="12" customWidth="1"/>
    <col min="11977" max="11982" width="11.453125" style="12" customWidth="1"/>
    <col min="11983" max="11983" width="10.453125" style="12" bestFit="1" customWidth="1"/>
    <col min="11984" max="12196" width="9.08984375" style="12"/>
    <col min="12197" max="12197" width="44.36328125" style="12" customWidth="1"/>
    <col min="12198" max="12221" width="9.08984375" style="12" customWidth="1"/>
    <col min="12222" max="12222" width="8.984375E-2" style="12" customWidth="1"/>
    <col min="12223" max="12232" width="9.08984375" style="12" customWidth="1"/>
    <col min="12233" max="12238" width="11.453125" style="12" customWidth="1"/>
    <col min="12239" max="12239" width="10.453125" style="12" bestFit="1" customWidth="1"/>
    <col min="12240" max="12452" width="9.08984375" style="12"/>
    <col min="12453" max="12453" width="44.36328125" style="12" customWidth="1"/>
    <col min="12454" max="12477" width="9.08984375" style="12" customWidth="1"/>
    <col min="12478" max="12478" width="8.984375E-2" style="12" customWidth="1"/>
    <col min="12479" max="12488" width="9.08984375" style="12" customWidth="1"/>
    <col min="12489" max="12494" width="11.453125" style="12" customWidth="1"/>
    <col min="12495" max="12495" width="10.453125" style="12" bestFit="1" customWidth="1"/>
    <col min="12496" max="12708" width="9.08984375" style="12"/>
    <col min="12709" max="12709" width="44.36328125" style="12" customWidth="1"/>
    <col min="12710" max="12733" width="9.08984375" style="12" customWidth="1"/>
    <col min="12734" max="12734" width="8.984375E-2" style="12" customWidth="1"/>
    <col min="12735" max="12744" width="9.08984375" style="12" customWidth="1"/>
    <col min="12745" max="12750" width="11.453125" style="12" customWidth="1"/>
    <col min="12751" max="12751" width="10.453125" style="12" bestFit="1" customWidth="1"/>
    <col min="12752" max="12964" width="9.08984375" style="12"/>
    <col min="12965" max="12965" width="44.36328125" style="12" customWidth="1"/>
    <col min="12966" max="12989" width="9.08984375" style="12" customWidth="1"/>
    <col min="12990" max="12990" width="8.984375E-2" style="12" customWidth="1"/>
    <col min="12991" max="13000" width="9.08984375" style="12" customWidth="1"/>
    <col min="13001" max="13006" width="11.453125" style="12" customWidth="1"/>
    <col min="13007" max="13007" width="10.453125" style="12" bestFit="1" customWidth="1"/>
    <col min="13008" max="13220" width="9.08984375" style="12"/>
    <col min="13221" max="13221" width="44.36328125" style="12" customWidth="1"/>
    <col min="13222" max="13245" width="9.08984375" style="12" customWidth="1"/>
    <col min="13246" max="13246" width="8.984375E-2" style="12" customWidth="1"/>
    <col min="13247" max="13256" width="9.08984375" style="12" customWidth="1"/>
    <col min="13257" max="13262" width="11.453125" style="12" customWidth="1"/>
    <col min="13263" max="13263" width="10.453125" style="12" bestFit="1" customWidth="1"/>
    <col min="13264" max="13476" width="9.08984375" style="12"/>
    <col min="13477" max="13477" width="44.36328125" style="12" customWidth="1"/>
    <col min="13478" max="13501" width="9.08984375" style="12" customWidth="1"/>
    <col min="13502" max="13502" width="8.984375E-2" style="12" customWidth="1"/>
    <col min="13503" max="13512" width="9.08984375" style="12" customWidth="1"/>
    <col min="13513" max="13518" width="11.453125" style="12" customWidth="1"/>
    <col min="13519" max="13519" width="10.453125" style="12" bestFit="1" customWidth="1"/>
    <col min="13520" max="13732" width="9.08984375" style="12"/>
    <col min="13733" max="13733" width="44.36328125" style="12" customWidth="1"/>
    <col min="13734" max="13757" width="9.08984375" style="12" customWidth="1"/>
    <col min="13758" max="13758" width="8.984375E-2" style="12" customWidth="1"/>
    <col min="13759" max="13768" width="9.08984375" style="12" customWidth="1"/>
    <col min="13769" max="13774" width="11.453125" style="12" customWidth="1"/>
    <col min="13775" max="13775" width="10.453125" style="12" bestFit="1" customWidth="1"/>
    <col min="13776" max="13988" width="9.08984375" style="12"/>
    <col min="13989" max="13989" width="44.36328125" style="12" customWidth="1"/>
    <col min="13990" max="14013" width="9.08984375" style="12" customWidth="1"/>
    <col min="14014" max="14014" width="8.984375E-2" style="12" customWidth="1"/>
    <col min="14015" max="14024" width="9.08984375" style="12" customWidth="1"/>
    <col min="14025" max="14030" width="11.453125" style="12" customWidth="1"/>
    <col min="14031" max="14031" width="10.453125" style="12" bestFit="1" customWidth="1"/>
    <col min="14032" max="14244" width="9.08984375" style="12"/>
    <col min="14245" max="14245" width="44.36328125" style="12" customWidth="1"/>
    <col min="14246" max="14269" width="9.08984375" style="12" customWidth="1"/>
    <col min="14270" max="14270" width="8.984375E-2" style="12" customWidth="1"/>
    <col min="14271" max="14280" width="9.08984375" style="12" customWidth="1"/>
    <col min="14281" max="14286" width="11.453125" style="12" customWidth="1"/>
    <col min="14287" max="14287" width="10.453125" style="12" bestFit="1" customWidth="1"/>
    <col min="14288" max="14500" width="9.08984375" style="12"/>
    <col min="14501" max="14501" width="44.36328125" style="12" customWidth="1"/>
    <col min="14502" max="14525" width="9.08984375" style="12" customWidth="1"/>
    <col min="14526" max="14526" width="8.984375E-2" style="12" customWidth="1"/>
    <col min="14527" max="14536" width="9.08984375" style="12" customWidth="1"/>
    <col min="14537" max="14542" width="11.453125" style="12" customWidth="1"/>
    <col min="14543" max="14543" width="10.453125" style="12" bestFit="1" customWidth="1"/>
    <col min="14544" max="14756" width="9.08984375" style="12"/>
    <col min="14757" max="14757" width="44.36328125" style="12" customWidth="1"/>
    <col min="14758" max="14781" width="9.08984375" style="12" customWidth="1"/>
    <col min="14782" max="14782" width="8.984375E-2" style="12" customWidth="1"/>
    <col min="14783" max="14792" width="9.08984375" style="12" customWidth="1"/>
    <col min="14793" max="14798" width="11.453125" style="12" customWidth="1"/>
    <col min="14799" max="14799" width="10.453125" style="12" bestFit="1" customWidth="1"/>
    <col min="14800" max="15012" width="9.08984375" style="12"/>
    <col min="15013" max="15013" width="44.36328125" style="12" customWidth="1"/>
    <col min="15014" max="15037" width="9.08984375" style="12" customWidth="1"/>
    <col min="15038" max="15038" width="8.984375E-2" style="12" customWidth="1"/>
    <col min="15039" max="15048" width="9.08984375" style="12" customWidth="1"/>
    <col min="15049" max="15054" width="11.453125" style="12" customWidth="1"/>
    <col min="15055" max="15055" width="10.453125" style="12" bestFit="1" customWidth="1"/>
    <col min="15056" max="15268" width="9.08984375" style="12"/>
    <col min="15269" max="15269" width="44.36328125" style="12" customWidth="1"/>
    <col min="15270" max="15293" width="9.08984375" style="12" customWidth="1"/>
    <col min="15294" max="15294" width="8.984375E-2" style="12" customWidth="1"/>
    <col min="15295" max="15304" width="9.08984375" style="12" customWidth="1"/>
    <col min="15305" max="15310" width="11.453125" style="12" customWidth="1"/>
    <col min="15311" max="15311" width="10.453125" style="12" bestFit="1" customWidth="1"/>
    <col min="15312" max="15524" width="9.08984375" style="12"/>
    <col min="15525" max="15525" width="44.36328125" style="12" customWidth="1"/>
    <col min="15526" max="15549" width="9.08984375" style="12" customWidth="1"/>
    <col min="15550" max="15550" width="8.984375E-2" style="12" customWidth="1"/>
    <col min="15551" max="15560" width="9.08984375" style="12" customWidth="1"/>
    <col min="15561" max="15566" width="11.453125" style="12" customWidth="1"/>
    <col min="15567" max="15567" width="10.453125" style="12" bestFit="1" customWidth="1"/>
    <col min="15568" max="15780" width="9.08984375" style="12"/>
    <col min="15781" max="15781" width="44.36328125" style="12" customWidth="1"/>
    <col min="15782" max="15805" width="9.08984375" style="12" customWidth="1"/>
    <col min="15806" max="15806" width="8.984375E-2" style="12" customWidth="1"/>
    <col min="15807" max="15816" width="9.08984375" style="12" customWidth="1"/>
    <col min="15817" max="15822" width="11.453125" style="12" customWidth="1"/>
    <col min="15823" max="15823" width="10.453125" style="12" bestFit="1" customWidth="1"/>
    <col min="15824" max="16036" width="9.08984375" style="12"/>
    <col min="16037" max="16037" width="44.36328125" style="12" customWidth="1"/>
    <col min="16038" max="16061" width="9.08984375" style="12" customWidth="1"/>
    <col min="16062" max="16062" width="8.984375E-2" style="12" customWidth="1"/>
    <col min="16063" max="16072" width="9.08984375" style="12" customWidth="1"/>
    <col min="16073" max="16078" width="11.453125" style="12" customWidth="1"/>
    <col min="16079" max="16079" width="10.453125" style="12" bestFit="1" customWidth="1"/>
    <col min="16080" max="16339" width="9.08984375" style="12"/>
    <col min="16340" max="16384" width="9.08984375" style="12" customWidth="1"/>
  </cols>
  <sheetData>
    <row r="1" spans="1:8" s="1" customFormat="1" ht="18.75" customHeight="1">
      <c r="A1" s="76" t="s">
        <v>188</v>
      </c>
      <c r="B1" s="76"/>
      <c r="C1" s="77" t="s">
        <v>189</v>
      </c>
      <c r="D1" s="67"/>
      <c r="E1" s="67"/>
      <c r="F1" s="67"/>
      <c r="G1" s="67"/>
      <c r="H1" s="67"/>
    </row>
    <row r="2" spans="1:8" s="13" customFormat="1" ht="17.5">
      <c r="A2" s="78"/>
      <c r="B2" s="67"/>
      <c r="C2" s="77" t="s">
        <v>221</v>
      </c>
      <c r="D2" s="67"/>
      <c r="E2" s="67"/>
      <c r="F2" s="67"/>
      <c r="G2" s="67"/>
      <c r="H2" s="67"/>
    </row>
    <row r="3" spans="1:8" s="13" customFormat="1">
      <c r="A3" s="68" t="s">
        <v>265</v>
      </c>
      <c r="B3" s="71"/>
      <c r="C3" s="29">
        <v>1</v>
      </c>
      <c r="D3" s="29">
        <v>2</v>
      </c>
      <c r="E3" s="29">
        <v>3</v>
      </c>
      <c r="F3" s="61">
        <v>4</v>
      </c>
      <c r="G3" s="67"/>
      <c r="H3" s="67"/>
    </row>
    <row r="4" spans="1:8" s="13" customFormat="1">
      <c r="A4" s="72"/>
      <c r="B4" s="73"/>
      <c r="C4" s="31" t="s">
        <v>190</v>
      </c>
      <c r="D4" s="31" t="s">
        <v>191</v>
      </c>
      <c r="E4" s="31" t="s">
        <v>192</v>
      </c>
      <c r="F4" s="79" t="s">
        <v>193</v>
      </c>
      <c r="G4" s="67"/>
      <c r="H4" s="67"/>
    </row>
    <row r="5" spans="1:8" s="13" customFormat="1">
      <c r="A5" s="72"/>
      <c r="B5" s="73"/>
      <c r="D5" s="29">
        <v>2.1</v>
      </c>
      <c r="E5" s="29">
        <v>3.2</v>
      </c>
      <c r="F5" s="31">
        <v>4.2</v>
      </c>
      <c r="G5" s="31">
        <v>4.4000000000000004</v>
      </c>
    </row>
    <row r="6" spans="1:8" s="13" customFormat="1" ht="42.5" customHeight="1">
      <c r="A6" s="74"/>
      <c r="B6" s="75"/>
      <c r="D6" s="31" t="s">
        <v>194</v>
      </c>
      <c r="E6" s="31" t="s">
        <v>195</v>
      </c>
      <c r="F6" s="31" t="s">
        <v>196</v>
      </c>
      <c r="G6" s="31" t="s">
        <v>27</v>
      </c>
      <c r="H6" s="6" t="s">
        <v>197</v>
      </c>
    </row>
    <row r="7" spans="1:8" s="13" customFormat="1">
      <c r="A7" s="80" t="s">
        <v>266</v>
      </c>
      <c r="B7" s="81"/>
      <c r="D7" s="31"/>
      <c r="E7" s="31"/>
      <c r="F7" s="31"/>
      <c r="G7" s="31"/>
      <c r="H7" s="6"/>
    </row>
    <row r="8" spans="1:8" s="13" customFormat="1" ht="14.25" customHeight="1">
      <c r="A8" s="61" t="s">
        <v>127</v>
      </c>
      <c r="B8" s="62"/>
      <c r="C8" s="7"/>
      <c r="D8" s="7"/>
      <c r="E8" s="7"/>
      <c r="F8" s="7"/>
      <c r="G8" s="7"/>
      <c r="H8" s="8"/>
    </row>
    <row r="9" spans="1:8" s="13" customFormat="1" ht="14.25" customHeight="1">
      <c r="A9" s="82">
        <v>2012</v>
      </c>
      <c r="B9" s="30" t="s">
        <v>56</v>
      </c>
      <c r="C9" s="5">
        <v>559</v>
      </c>
      <c r="D9" s="15">
        <v>3136</v>
      </c>
      <c r="E9" s="5">
        <v>0</v>
      </c>
      <c r="F9" s="5">
        <v>3</v>
      </c>
      <c r="G9" s="5">
        <v>0</v>
      </c>
      <c r="H9" s="9">
        <f>SUM(C9:G9)</f>
        <v>3698</v>
      </c>
    </row>
    <row r="10" spans="1:8" s="13" customFormat="1" ht="14.25" customHeight="1">
      <c r="A10" s="83"/>
      <c r="B10" s="30" t="s">
        <v>58</v>
      </c>
      <c r="C10" s="5">
        <v>4280</v>
      </c>
      <c r="D10" s="5">
        <v>27499</v>
      </c>
      <c r="E10" s="5">
        <v>0</v>
      </c>
      <c r="F10" s="5">
        <v>380</v>
      </c>
      <c r="G10" s="5">
        <v>0</v>
      </c>
      <c r="H10" s="9">
        <f>SUM(C10:G10)</f>
        <v>32159</v>
      </c>
    </row>
    <row r="11" spans="1:8" s="13" customFormat="1" ht="14.25" customHeight="1">
      <c r="A11" s="82">
        <v>2013</v>
      </c>
      <c r="B11" s="30" t="s">
        <v>56</v>
      </c>
      <c r="C11" s="5">
        <v>601</v>
      </c>
      <c r="D11" s="5">
        <v>3202</v>
      </c>
      <c r="E11" s="5">
        <v>0</v>
      </c>
      <c r="F11" s="5">
        <v>8</v>
      </c>
      <c r="G11" s="5">
        <v>0</v>
      </c>
      <c r="H11" s="9">
        <f t="shared" ref="H11:H20" si="0">SUM(C11:G11)</f>
        <v>3811</v>
      </c>
    </row>
    <row r="12" spans="1:8" s="13" customFormat="1" ht="14.25" customHeight="1">
      <c r="A12" s="83"/>
      <c r="B12" s="30" t="s">
        <v>58</v>
      </c>
      <c r="C12" s="5">
        <v>4471</v>
      </c>
      <c r="D12" s="5">
        <v>29812</v>
      </c>
      <c r="E12" s="5">
        <v>0</v>
      </c>
      <c r="F12" s="5">
        <v>269</v>
      </c>
      <c r="G12" s="5">
        <v>0</v>
      </c>
      <c r="H12" s="9">
        <f t="shared" si="0"/>
        <v>34552</v>
      </c>
    </row>
    <row r="13" spans="1:8" s="13" customFormat="1" ht="14.25" customHeight="1">
      <c r="A13" s="82">
        <v>2014</v>
      </c>
      <c r="B13" s="30" t="s">
        <v>56</v>
      </c>
      <c r="C13" s="5">
        <v>850</v>
      </c>
      <c r="D13" s="5">
        <v>4837</v>
      </c>
      <c r="E13" s="5">
        <v>0</v>
      </c>
      <c r="F13" s="5">
        <v>5</v>
      </c>
      <c r="G13" s="5">
        <v>0</v>
      </c>
      <c r="H13" s="9">
        <f t="shared" si="0"/>
        <v>5692</v>
      </c>
    </row>
    <row r="14" spans="1:8" s="13" customFormat="1" ht="14.25" customHeight="1">
      <c r="A14" s="83"/>
      <c r="B14" s="30" t="s">
        <v>58</v>
      </c>
      <c r="C14" s="5">
        <v>5095</v>
      </c>
      <c r="D14" s="5">
        <v>29955</v>
      </c>
      <c r="E14" s="5">
        <v>0</v>
      </c>
      <c r="F14" s="5">
        <v>306</v>
      </c>
      <c r="G14" s="5">
        <v>0</v>
      </c>
      <c r="H14" s="9">
        <f t="shared" si="0"/>
        <v>35356</v>
      </c>
    </row>
    <row r="15" spans="1:8" s="13" customFormat="1">
      <c r="A15" s="82">
        <v>2015</v>
      </c>
      <c r="B15" s="30" t="s">
        <v>56</v>
      </c>
      <c r="C15" s="10">
        <v>571</v>
      </c>
      <c r="D15" s="10">
        <v>3677</v>
      </c>
      <c r="E15" s="10"/>
      <c r="F15" s="15">
        <v>1</v>
      </c>
      <c r="G15" s="10" t="s">
        <v>154</v>
      </c>
      <c r="H15" s="9">
        <f t="shared" si="0"/>
        <v>4249</v>
      </c>
    </row>
    <row r="16" spans="1:8" s="13" customFormat="1">
      <c r="A16" s="83"/>
      <c r="B16" s="30" t="s">
        <v>58</v>
      </c>
      <c r="C16" s="10">
        <v>4338</v>
      </c>
      <c r="D16" s="15">
        <v>40009</v>
      </c>
      <c r="E16" s="15">
        <v>0</v>
      </c>
      <c r="F16" s="15">
        <v>484</v>
      </c>
      <c r="G16" s="15">
        <v>0</v>
      </c>
      <c r="H16" s="9">
        <f t="shared" si="0"/>
        <v>44831</v>
      </c>
    </row>
    <row r="17" spans="1:17" s="13" customFormat="1">
      <c r="A17" s="82">
        <v>2016</v>
      </c>
      <c r="B17" s="30" t="s">
        <v>56</v>
      </c>
      <c r="C17" s="10">
        <v>781.89224400000001</v>
      </c>
      <c r="D17" s="10">
        <v>4509.0817949999991</v>
      </c>
      <c r="E17" s="10">
        <f>SUM(E60+E62+E64+E66+E68+E70+E72+E74+E76+E78+E80+E82)</f>
        <v>0</v>
      </c>
      <c r="F17" s="10">
        <f>SUM(F60+F62+F64+F66+F68+F70+F72+F74+F76+F78+F80+F82)</f>
        <v>0</v>
      </c>
      <c r="G17" s="10">
        <f>SUM(G60+G62+G64+G66+G68+G70+G72+G74+G76+G78+G80+G82)</f>
        <v>0</v>
      </c>
      <c r="H17" s="9">
        <f t="shared" si="0"/>
        <v>5290.9740389999988</v>
      </c>
    </row>
    <row r="18" spans="1:17" s="13" customFormat="1">
      <c r="A18" s="83"/>
      <c r="B18" s="30" t="s">
        <v>58</v>
      </c>
      <c r="C18" s="10">
        <v>10505.958222000001</v>
      </c>
      <c r="D18" s="10">
        <v>38894.504465999991</v>
      </c>
      <c r="E18" s="10">
        <v>0</v>
      </c>
      <c r="F18" s="10">
        <v>434</v>
      </c>
      <c r="G18" s="10">
        <v>0</v>
      </c>
      <c r="H18" s="9">
        <f t="shared" si="0"/>
        <v>49834.462687999992</v>
      </c>
    </row>
    <row r="19" spans="1:17" s="13" customFormat="1">
      <c r="A19" s="82">
        <v>2017</v>
      </c>
      <c r="B19" s="30" t="s">
        <v>56</v>
      </c>
      <c r="C19" s="10">
        <v>889</v>
      </c>
      <c r="D19" s="10">
        <v>4979</v>
      </c>
      <c r="E19" s="10">
        <v>0</v>
      </c>
      <c r="F19" s="10">
        <v>47</v>
      </c>
      <c r="G19" s="10"/>
      <c r="H19" s="9">
        <f t="shared" si="0"/>
        <v>5915</v>
      </c>
    </row>
    <row r="20" spans="1:17" s="13" customFormat="1">
      <c r="A20" s="83"/>
      <c r="B20" s="30" t="s">
        <v>58</v>
      </c>
      <c r="C20" s="10">
        <v>4164</v>
      </c>
      <c r="D20" s="11">
        <v>38414</v>
      </c>
      <c r="E20" s="10">
        <v>0</v>
      </c>
      <c r="F20" s="11">
        <v>43.742790399999997</v>
      </c>
      <c r="G20" s="10">
        <v>0</v>
      </c>
      <c r="H20" s="9">
        <f t="shared" si="0"/>
        <v>42621.7427904</v>
      </c>
    </row>
    <row r="21" spans="1:17" s="13" customFormat="1">
      <c r="A21" s="82">
        <v>2018</v>
      </c>
      <c r="B21" s="30" t="s">
        <v>56</v>
      </c>
      <c r="C21" s="10">
        <f t="shared" ref="C21:H22" si="1">C34+C36+C38+C40+C42+C44+C46+C48+C50+C52+C54+C56</f>
        <v>1300.3666379999997</v>
      </c>
      <c r="D21" s="10">
        <f t="shared" si="1"/>
        <v>5460.2789389999998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9">
        <f t="shared" si="1"/>
        <v>6760.6455770000002</v>
      </c>
    </row>
    <row r="22" spans="1:17" s="13" customFormat="1">
      <c r="A22" s="83"/>
      <c r="B22" s="30" t="s">
        <v>58</v>
      </c>
      <c r="C22" s="10">
        <f t="shared" si="1"/>
        <v>4180.702131</v>
      </c>
      <c r="D22" s="10">
        <f t="shared" si="1"/>
        <v>38777.493549999999</v>
      </c>
      <c r="E22" s="10">
        <f t="shared" si="1"/>
        <v>0</v>
      </c>
      <c r="F22" s="10">
        <f t="shared" si="1"/>
        <v>43.219259000000008</v>
      </c>
      <c r="G22" s="10">
        <f t="shared" si="1"/>
        <v>0</v>
      </c>
      <c r="H22" s="9">
        <f t="shared" si="1"/>
        <v>43001.414940000002</v>
      </c>
    </row>
    <row r="23" spans="1:17" s="13" customFormat="1">
      <c r="A23" s="82">
        <v>2019</v>
      </c>
      <c r="B23" s="30" t="s">
        <v>56</v>
      </c>
      <c r="C23" s="10">
        <f t="shared" ref="C23:H23" si="2">SUM(C60+C62+C64+C66+C68+C70+C72+C74+C76+C78+C80+C82)</f>
        <v>1162.7175430000002</v>
      </c>
      <c r="D23" s="10">
        <f t="shared" si="2"/>
        <v>5244.9188499999991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9">
        <f t="shared" si="2"/>
        <v>6407.6363930000007</v>
      </c>
    </row>
    <row r="24" spans="1:17" s="13" customFormat="1">
      <c r="A24" s="83"/>
      <c r="B24" s="30" t="s">
        <v>58</v>
      </c>
      <c r="C24" s="10">
        <f>SUM(C61+C63+C65+C67+C69+C71+C73+C75+C77+C79+C81+C83)</f>
        <v>568.05548099999999</v>
      </c>
      <c r="D24" s="10">
        <f>SUM(D61+D63+D65+D67+D69+D71+D73+D75+D77+D79+D81+D83)</f>
        <v>40373.011713</v>
      </c>
      <c r="E24" s="10">
        <f>SUM(E61+E63+E65+E67+E69+E71+E73+E75+E77+E79+E81+E83)</f>
        <v>0</v>
      </c>
      <c r="F24" s="10">
        <f>SUM(F61+F63+F65+F67+F69+F71+F73+F75+F77+F79+F81+F83)</f>
        <v>9.3739600000000003</v>
      </c>
      <c r="G24" s="10">
        <f>SUM(G61+G63+G65+G67+G69+G71+G73+G75+G77+G79+G81+G83)</f>
        <v>0</v>
      </c>
      <c r="H24" s="9">
        <f>SUM(C24:G24)</f>
        <v>40950.441154</v>
      </c>
      <c r="J24" s="3"/>
      <c r="K24" s="3"/>
      <c r="L24" s="3"/>
      <c r="M24" s="3"/>
      <c r="N24" s="3"/>
    </row>
    <row r="25" spans="1:17" s="13" customFormat="1">
      <c r="A25" s="82">
        <v>2020</v>
      </c>
      <c r="B25" s="30" t="s">
        <v>56</v>
      </c>
      <c r="C25" s="10">
        <f>C86+C88+C90+C92+C94+C96+C98+C100+C102+C104+C106+C108</f>
        <v>988.10239999999999</v>
      </c>
      <c r="D25" s="10">
        <f t="shared" ref="D25:H26" si="3">D86+D88+D90+D92+D94+D96+D98+D100+D102+D104+D106+D108</f>
        <v>3726.2698459999997</v>
      </c>
      <c r="E25" s="10">
        <f t="shared" si="3"/>
        <v>0</v>
      </c>
      <c r="F25" s="10">
        <f t="shared" si="3"/>
        <v>0.159136</v>
      </c>
      <c r="G25" s="10">
        <f t="shared" si="3"/>
        <v>592.99951999999996</v>
      </c>
      <c r="H25" s="9">
        <f t="shared" si="3"/>
        <v>5307.5309020000004</v>
      </c>
    </row>
    <row r="26" spans="1:17" s="13" customFormat="1">
      <c r="A26" s="83"/>
      <c r="B26" s="30" t="s">
        <v>58</v>
      </c>
      <c r="C26" s="10">
        <f>C87+C89+C91+C93+C95+C97+C99+C101+C103+C105+C107+C109</f>
        <v>2422.1658819999998</v>
      </c>
      <c r="D26" s="10">
        <f t="shared" si="3"/>
        <v>27970.764440999999</v>
      </c>
      <c r="E26" s="10">
        <f t="shared" si="3"/>
        <v>0</v>
      </c>
      <c r="F26" s="10">
        <f t="shared" si="3"/>
        <v>26.816876999999998</v>
      </c>
      <c r="G26" s="10">
        <f t="shared" si="3"/>
        <v>4199.9062990000002</v>
      </c>
      <c r="H26" s="9">
        <f t="shared" si="3"/>
        <v>34619.653499</v>
      </c>
      <c r="K26" s="28"/>
      <c r="L26" s="44"/>
      <c r="M26" s="17"/>
      <c r="N26" s="17"/>
      <c r="O26" s="17"/>
      <c r="P26" s="17"/>
      <c r="Q26" s="17"/>
    </row>
    <row r="27" spans="1:17" s="13" customFormat="1">
      <c r="A27" s="273">
        <v>2021</v>
      </c>
      <c r="B27" s="43" t="s">
        <v>56</v>
      </c>
      <c r="C27" s="10">
        <f>SUM(C112+C114+C116+C118+C120+C122+C124+C126+C128+C130+C132+C134)</f>
        <v>718.86009200000001</v>
      </c>
      <c r="D27" s="10">
        <f t="shared" ref="D27:H27" si="4">SUM(D112+D114+D116+D118+D120+D122+D124+D126+D128+D130+D132+D134)</f>
        <v>4925.9536950000002</v>
      </c>
      <c r="E27" s="10">
        <f t="shared" si="4"/>
        <v>0</v>
      </c>
      <c r="F27" s="10">
        <f t="shared" si="4"/>
        <v>36.902605000000008</v>
      </c>
      <c r="G27" s="10">
        <f t="shared" si="4"/>
        <v>224.90578600000001</v>
      </c>
      <c r="H27" s="9">
        <f t="shared" si="4"/>
        <v>5907.6221779999996</v>
      </c>
      <c r="K27" s="28"/>
      <c r="L27" s="44"/>
      <c r="M27" s="17"/>
      <c r="N27" s="17"/>
      <c r="O27" s="17"/>
      <c r="P27" s="17"/>
      <c r="Q27" s="17"/>
    </row>
    <row r="28" spans="1:17" s="13" customFormat="1">
      <c r="A28" s="274"/>
      <c r="B28" s="43" t="s">
        <v>58</v>
      </c>
      <c r="C28" s="10">
        <f>SUM(C113+C115+C117+C119+C121+C123+C125+C127+C129+C131+C133+C135)</f>
        <v>3383.7872289999996</v>
      </c>
      <c r="D28" s="10">
        <f t="shared" ref="D28:H28" si="5">SUM(D113+D115+D117+D119+D121+D123+D125+D127+D129+D131+D133+D135)</f>
        <v>28959.126172999997</v>
      </c>
      <c r="E28" s="10">
        <f t="shared" si="5"/>
        <v>0</v>
      </c>
      <c r="F28" s="10">
        <f t="shared" si="5"/>
        <v>32.966723999999999</v>
      </c>
      <c r="G28" s="10">
        <f t="shared" si="5"/>
        <v>4848.6470159999999</v>
      </c>
      <c r="H28" s="9">
        <f t="shared" si="5"/>
        <v>37224.527141999999</v>
      </c>
    </row>
    <row r="29" spans="1:17" s="13" customFormat="1">
      <c r="A29" s="273" t="s">
        <v>282</v>
      </c>
      <c r="B29" s="55" t="s">
        <v>56</v>
      </c>
      <c r="C29" s="10">
        <f>C138+C140+C142</f>
        <v>194.30399399999999</v>
      </c>
      <c r="D29" s="10">
        <f t="shared" ref="D29:H29" si="6">D138+D140+D142</f>
        <v>1055.7728790000001</v>
      </c>
      <c r="E29" s="10">
        <f t="shared" si="6"/>
        <v>0</v>
      </c>
      <c r="F29" s="10">
        <f t="shared" si="6"/>
        <v>0</v>
      </c>
      <c r="G29" s="10">
        <f t="shared" si="6"/>
        <v>66.312650000000005</v>
      </c>
      <c r="H29" s="9">
        <f t="shared" si="6"/>
        <v>1316.3895230000001</v>
      </c>
    </row>
    <row r="30" spans="1:17" s="13" customFormat="1">
      <c r="A30" s="274"/>
      <c r="B30" s="55" t="s">
        <v>58</v>
      </c>
      <c r="C30" s="10">
        <f>C139+C141+C143</f>
        <v>791.56070399999999</v>
      </c>
      <c r="D30" s="10">
        <f t="shared" ref="D30:H30" si="7">D139+D141+D143</f>
        <v>6989.5655819999993</v>
      </c>
      <c r="E30" s="10">
        <f t="shared" si="7"/>
        <v>0</v>
      </c>
      <c r="F30" s="10">
        <f t="shared" si="7"/>
        <v>5.2556010000000004</v>
      </c>
      <c r="G30" s="10">
        <f t="shared" si="7"/>
        <v>1423.6844590000001</v>
      </c>
      <c r="H30" s="9">
        <f t="shared" si="7"/>
        <v>9210.0663459999996</v>
      </c>
    </row>
    <row r="31" spans="1:17" s="13" customFormat="1">
      <c r="A31" s="48"/>
      <c r="B31" s="42"/>
      <c r="C31" s="8"/>
      <c r="D31" s="4"/>
      <c r="E31" s="4"/>
      <c r="F31" s="4"/>
      <c r="G31" s="4"/>
      <c r="H31" s="4"/>
    </row>
    <row r="32" spans="1:17" s="13" customFormat="1">
      <c r="A32" s="61" t="s">
        <v>116</v>
      </c>
      <c r="B32" s="67"/>
      <c r="C32" s="8"/>
      <c r="D32" s="4"/>
      <c r="E32" s="4"/>
      <c r="F32" s="4"/>
      <c r="G32" s="4"/>
      <c r="H32" s="4"/>
    </row>
    <row r="33" spans="1:8">
      <c r="A33" s="2">
        <v>2018</v>
      </c>
      <c r="C33" s="11"/>
      <c r="D33" s="15"/>
      <c r="E33" s="15"/>
      <c r="F33" s="15"/>
      <c r="G33" s="15"/>
      <c r="H33" s="11"/>
    </row>
    <row r="34" spans="1:8">
      <c r="A34" s="69" t="s">
        <v>3</v>
      </c>
      <c r="B34" s="14" t="s">
        <v>56</v>
      </c>
      <c r="C34" s="16">
        <v>41.501498999999995</v>
      </c>
      <c r="D34" s="16">
        <v>418.82041500000003</v>
      </c>
      <c r="E34" s="15">
        <v>0</v>
      </c>
      <c r="F34" s="15">
        <v>0</v>
      </c>
      <c r="G34" s="15">
        <v>0</v>
      </c>
      <c r="H34" s="8">
        <f t="shared" ref="H34:H42" si="8">SUM(C34:G34)</f>
        <v>460.32191399999999</v>
      </c>
    </row>
    <row r="35" spans="1:8">
      <c r="A35" s="70"/>
      <c r="B35" s="14" t="s">
        <v>58</v>
      </c>
      <c r="C35" s="16">
        <v>314.98718000000002</v>
      </c>
      <c r="D35" s="16">
        <v>3323.7939740000002</v>
      </c>
      <c r="E35" s="15">
        <v>0</v>
      </c>
      <c r="F35" s="16">
        <v>3.310025</v>
      </c>
      <c r="G35" s="15">
        <v>0</v>
      </c>
      <c r="H35" s="4">
        <f t="shared" si="8"/>
        <v>3642.0911790000005</v>
      </c>
    </row>
    <row r="36" spans="1:8">
      <c r="A36" s="69" t="s">
        <v>4</v>
      </c>
      <c r="B36" s="14" t="s">
        <v>56</v>
      </c>
      <c r="C36" s="16">
        <v>64.650221000000002</v>
      </c>
      <c r="D36" s="16">
        <v>347.17840699999999</v>
      </c>
      <c r="E36" s="15">
        <v>0</v>
      </c>
      <c r="F36" s="15">
        <v>0</v>
      </c>
      <c r="G36" s="15">
        <v>0</v>
      </c>
      <c r="H36" s="4">
        <f t="shared" si="8"/>
        <v>411.82862799999998</v>
      </c>
    </row>
    <row r="37" spans="1:8">
      <c r="A37" s="70"/>
      <c r="B37" s="14" t="s">
        <v>58</v>
      </c>
      <c r="C37" s="16">
        <v>286.75071000000003</v>
      </c>
      <c r="D37" s="16">
        <v>2736.3207809999999</v>
      </c>
      <c r="E37" s="15">
        <v>0</v>
      </c>
      <c r="F37" s="16">
        <v>2.0994039999999998</v>
      </c>
      <c r="G37" s="15">
        <v>0</v>
      </c>
      <c r="H37" s="4">
        <f t="shared" si="8"/>
        <v>3025.1708949999997</v>
      </c>
    </row>
    <row r="38" spans="1:8">
      <c r="A38" s="69" t="s">
        <v>5</v>
      </c>
      <c r="B38" s="14" t="s">
        <v>56</v>
      </c>
      <c r="C38" s="16">
        <v>323.07548099999997</v>
      </c>
      <c r="D38" s="16">
        <v>492.85457300000002</v>
      </c>
      <c r="E38" s="15">
        <v>0</v>
      </c>
      <c r="F38" s="15">
        <v>0</v>
      </c>
      <c r="G38" s="15">
        <v>0</v>
      </c>
      <c r="H38" s="4">
        <f t="shared" si="8"/>
        <v>815.93005399999993</v>
      </c>
    </row>
    <row r="39" spans="1:8">
      <c r="A39" s="70"/>
      <c r="B39" s="14" t="s">
        <v>58</v>
      </c>
      <c r="C39" s="16">
        <v>265.92320000000001</v>
      </c>
      <c r="D39" s="16">
        <v>3004.6669419999998</v>
      </c>
      <c r="E39" s="15">
        <v>0</v>
      </c>
      <c r="F39" s="16">
        <v>3.3892289999999998</v>
      </c>
      <c r="G39" s="15">
        <v>0</v>
      </c>
      <c r="H39" s="4">
        <f t="shared" si="8"/>
        <v>3273.9793709999999</v>
      </c>
    </row>
    <row r="40" spans="1:8">
      <c r="A40" s="69" t="s">
        <v>6</v>
      </c>
      <c r="B40" s="14" t="s">
        <v>56</v>
      </c>
      <c r="C40" s="16">
        <v>77.406090999999989</v>
      </c>
      <c r="D40" s="16">
        <v>477.95880899999992</v>
      </c>
      <c r="E40" s="15">
        <v>0</v>
      </c>
      <c r="F40" s="15">
        <v>0</v>
      </c>
      <c r="G40" s="15">
        <v>0</v>
      </c>
      <c r="H40" s="4">
        <f t="shared" si="8"/>
        <v>555.36489999999992</v>
      </c>
    </row>
    <row r="41" spans="1:8">
      <c r="A41" s="70"/>
      <c r="B41" s="14" t="s">
        <v>58</v>
      </c>
      <c r="C41" s="16">
        <v>248.483881</v>
      </c>
      <c r="D41" s="16">
        <v>3785.8885770000002</v>
      </c>
      <c r="E41" s="15">
        <v>0</v>
      </c>
      <c r="F41" s="16">
        <v>2.4666760000000001</v>
      </c>
      <c r="G41" s="15">
        <v>0</v>
      </c>
      <c r="H41" s="4">
        <f t="shared" si="8"/>
        <v>4036.8391340000003</v>
      </c>
    </row>
    <row r="42" spans="1:8">
      <c r="A42" s="69" t="s">
        <v>7</v>
      </c>
      <c r="B42" s="14" t="s">
        <v>56</v>
      </c>
      <c r="C42" s="16">
        <v>280.76218799999998</v>
      </c>
      <c r="D42" s="16">
        <v>336.30995800000005</v>
      </c>
      <c r="E42" s="15">
        <v>0</v>
      </c>
      <c r="F42" s="15">
        <v>0</v>
      </c>
      <c r="G42" s="15">
        <v>0</v>
      </c>
      <c r="H42" s="4">
        <f t="shared" si="8"/>
        <v>617.07214599999998</v>
      </c>
    </row>
    <row r="43" spans="1:8">
      <c r="A43" s="70"/>
      <c r="B43" s="14" t="s">
        <v>58</v>
      </c>
      <c r="C43" s="16">
        <v>352.37239</v>
      </c>
      <c r="D43" s="16">
        <v>3205.620707</v>
      </c>
      <c r="E43" s="15">
        <v>0</v>
      </c>
      <c r="F43" s="16">
        <v>4.1919700000000004</v>
      </c>
      <c r="G43" s="15">
        <v>0</v>
      </c>
      <c r="H43" s="4">
        <f t="shared" ref="H43:H53" si="9">SUM(C43:G43)</f>
        <v>3562.1850669999999</v>
      </c>
    </row>
    <row r="44" spans="1:8">
      <c r="A44" s="69" t="s">
        <v>67</v>
      </c>
      <c r="B44" s="14" t="s">
        <v>56</v>
      </c>
      <c r="C44" s="16">
        <v>63.768563999999998</v>
      </c>
      <c r="D44" s="16">
        <v>597.78011500000002</v>
      </c>
      <c r="E44" s="15">
        <v>0</v>
      </c>
      <c r="F44" s="15">
        <v>0</v>
      </c>
      <c r="G44" s="15">
        <v>0</v>
      </c>
      <c r="H44" s="4">
        <f t="shared" si="9"/>
        <v>661.54867899999999</v>
      </c>
    </row>
    <row r="45" spans="1:8">
      <c r="A45" s="70"/>
      <c r="B45" s="14" t="s">
        <v>58</v>
      </c>
      <c r="C45" s="16">
        <v>223.75206800000001</v>
      </c>
      <c r="D45" s="16">
        <v>2714.328876</v>
      </c>
      <c r="E45" s="15">
        <v>0</v>
      </c>
      <c r="F45" s="16">
        <v>4.0821120000000004</v>
      </c>
      <c r="G45" s="15">
        <v>0</v>
      </c>
      <c r="H45" s="4">
        <f t="shared" si="9"/>
        <v>2942.1630560000003</v>
      </c>
    </row>
    <row r="46" spans="1:8">
      <c r="A46" s="84" t="s">
        <v>270</v>
      </c>
      <c r="B46" s="14" t="s">
        <v>56</v>
      </c>
      <c r="C46" s="16">
        <v>56.708570999999999</v>
      </c>
      <c r="D46" s="16">
        <v>341.46952899999997</v>
      </c>
      <c r="E46" s="15">
        <v>0</v>
      </c>
      <c r="F46" s="11">
        <v>0</v>
      </c>
      <c r="G46" s="15">
        <v>0</v>
      </c>
      <c r="H46" s="4">
        <f t="shared" si="9"/>
        <v>398.17809999999997</v>
      </c>
    </row>
    <row r="47" spans="1:8">
      <c r="A47" s="85"/>
      <c r="B47" s="14" t="s">
        <v>58</v>
      </c>
      <c r="C47" s="16">
        <v>332.447969</v>
      </c>
      <c r="D47" s="16">
        <v>2903.8741490000002</v>
      </c>
      <c r="E47" s="15">
        <v>0</v>
      </c>
      <c r="F47" s="16">
        <v>3.1988669999999999</v>
      </c>
      <c r="G47" s="15">
        <v>0</v>
      </c>
      <c r="H47" s="4">
        <f t="shared" si="9"/>
        <v>3239.5209850000001</v>
      </c>
    </row>
    <row r="48" spans="1:8">
      <c r="A48" s="69" t="s">
        <v>132</v>
      </c>
      <c r="B48" s="14" t="s">
        <v>56</v>
      </c>
      <c r="C48" s="16">
        <v>99.480159999999998</v>
      </c>
      <c r="D48" s="16">
        <v>418.93337400000007</v>
      </c>
      <c r="E48" s="15">
        <v>0</v>
      </c>
      <c r="F48" s="11">
        <v>0</v>
      </c>
      <c r="G48" s="15">
        <v>0</v>
      </c>
      <c r="H48" s="4">
        <f t="shared" si="9"/>
        <v>518.41353400000003</v>
      </c>
    </row>
    <row r="49" spans="1:8">
      <c r="A49" s="70"/>
      <c r="B49" s="14" t="s">
        <v>58</v>
      </c>
      <c r="C49" s="16">
        <v>435.57239199999998</v>
      </c>
      <c r="D49" s="16">
        <v>3693.9263390000001</v>
      </c>
      <c r="E49" s="15">
        <v>0</v>
      </c>
      <c r="F49" s="16">
        <v>4.741371</v>
      </c>
      <c r="G49" s="15">
        <v>0</v>
      </c>
      <c r="H49" s="4">
        <f t="shared" si="9"/>
        <v>4134.2401019999998</v>
      </c>
    </row>
    <row r="50" spans="1:8">
      <c r="A50" s="69" t="s">
        <v>133</v>
      </c>
      <c r="B50" s="14" t="s">
        <v>56</v>
      </c>
      <c r="C50" s="16">
        <v>52.342419</v>
      </c>
      <c r="D50" s="16">
        <v>544.80604400000004</v>
      </c>
      <c r="E50" s="15">
        <v>0</v>
      </c>
      <c r="F50" s="11">
        <v>0</v>
      </c>
      <c r="G50" s="15">
        <v>0</v>
      </c>
      <c r="H50" s="4">
        <f t="shared" si="9"/>
        <v>597.14846299999999</v>
      </c>
    </row>
    <row r="51" spans="1:8">
      <c r="A51" s="70"/>
      <c r="B51" s="14" t="s">
        <v>58</v>
      </c>
      <c r="C51" s="16">
        <v>311.67440699999997</v>
      </c>
      <c r="D51" s="16">
        <v>3354.979914</v>
      </c>
      <c r="E51" s="15">
        <v>0</v>
      </c>
      <c r="F51" s="16">
        <v>5.737177</v>
      </c>
      <c r="G51" s="15">
        <v>0</v>
      </c>
      <c r="H51" s="4">
        <f t="shared" si="9"/>
        <v>3672.391498</v>
      </c>
    </row>
    <row r="52" spans="1:8">
      <c r="A52" s="69" t="s">
        <v>134</v>
      </c>
      <c r="B52" s="14" t="s">
        <v>56</v>
      </c>
      <c r="C52" s="16">
        <v>90.108521999999994</v>
      </c>
      <c r="D52" s="16">
        <v>365.09495900000002</v>
      </c>
      <c r="E52" s="15">
        <v>0</v>
      </c>
      <c r="F52" s="11">
        <v>0</v>
      </c>
      <c r="G52" s="15">
        <v>0</v>
      </c>
      <c r="H52" s="4">
        <f t="shared" si="9"/>
        <v>455.20348100000001</v>
      </c>
    </row>
    <row r="53" spans="1:8">
      <c r="A53" s="70"/>
      <c r="B53" s="14" t="s">
        <v>58</v>
      </c>
      <c r="C53" s="16">
        <v>352.93489899999997</v>
      </c>
      <c r="D53" s="16">
        <v>3439.7299630000002</v>
      </c>
      <c r="E53" s="15">
        <v>0</v>
      </c>
      <c r="F53" s="16">
        <v>3.6796899999999999</v>
      </c>
      <c r="G53" s="15">
        <v>0</v>
      </c>
      <c r="H53" s="4">
        <f t="shared" si="9"/>
        <v>3796.344552</v>
      </c>
    </row>
    <row r="54" spans="1:8">
      <c r="A54" s="69" t="s">
        <v>135</v>
      </c>
      <c r="B54" s="14" t="s">
        <v>56</v>
      </c>
      <c r="C54" s="16">
        <v>56.174153000000004</v>
      </c>
      <c r="D54" s="16">
        <v>377.211929</v>
      </c>
      <c r="E54" s="15">
        <v>0</v>
      </c>
      <c r="F54" s="11">
        <v>0</v>
      </c>
      <c r="G54" s="15">
        <v>0</v>
      </c>
      <c r="H54" s="4">
        <f>SUM(C54:G54)</f>
        <v>433.38608199999999</v>
      </c>
    </row>
    <row r="55" spans="1:8">
      <c r="A55" s="70"/>
      <c r="B55" s="14" t="s">
        <v>58</v>
      </c>
      <c r="C55" s="16">
        <v>304.52376400000003</v>
      </c>
      <c r="D55" s="16">
        <v>2779.3902670000002</v>
      </c>
      <c r="E55" s="15">
        <v>0</v>
      </c>
      <c r="F55" s="16">
        <v>4.5438559999999999</v>
      </c>
      <c r="G55" s="15">
        <v>0</v>
      </c>
      <c r="H55" s="4">
        <f>SUM(C55:G55)</f>
        <v>3088.457887</v>
      </c>
    </row>
    <row r="56" spans="1:8">
      <c r="A56" s="86" t="s">
        <v>278</v>
      </c>
      <c r="B56" s="14" t="s">
        <v>56</v>
      </c>
      <c r="C56" s="16">
        <v>94.388769000000011</v>
      </c>
      <c r="D56" s="16">
        <v>741.86082699999997</v>
      </c>
      <c r="E56" s="15">
        <v>0</v>
      </c>
      <c r="F56" s="15">
        <v>0</v>
      </c>
      <c r="G56" s="15">
        <v>0</v>
      </c>
      <c r="H56" s="4">
        <f>SUM(C56:G56)</f>
        <v>836.249596</v>
      </c>
    </row>
    <row r="57" spans="1:8">
      <c r="A57" s="87"/>
      <c r="B57" s="14" t="s">
        <v>58</v>
      </c>
      <c r="C57" s="16">
        <v>751.27927099999999</v>
      </c>
      <c r="D57" s="16">
        <v>3834.9730610000001</v>
      </c>
      <c r="E57" s="15">
        <v>0</v>
      </c>
      <c r="F57" s="16">
        <v>1.7788820000000001</v>
      </c>
      <c r="G57" s="15">
        <v>0</v>
      </c>
      <c r="H57" s="4">
        <f>SUM(C57:G57)</f>
        <v>4588.0312139999996</v>
      </c>
    </row>
    <row r="58" spans="1:8">
      <c r="A58" s="47"/>
      <c r="B58" s="14"/>
      <c r="C58" s="16"/>
      <c r="D58" s="16"/>
      <c r="E58" s="15"/>
      <c r="F58" s="16"/>
      <c r="G58" s="15"/>
      <c r="H58" s="4"/>
    </row>
    <row r="59" spans="1:8" s="13" customFormat="1">
      <c r="A59" s="2">
        <v>2019</v>
      </c>
      <c r="C59" s="8"/>
      <c r="D59" s="4"/>
      <c r="E59" s="4"/>
      <c r="F59" s="4"/>
      <c r="G59" s="4"/>
      <c r="H59" s="11"/>
    </row>
    <row r="60" spans="1:8" s="13" customFormat="1">
      <c r="A60" s="69" t="s">
        <v>3</v>
      </c>
      <c r="B60" s="14" t="s">
        <v>56</v>
      </c>
      <c r="C60" s="16">
        <v>35.143114000000004</v>
      </c>
      <c r="D60" s="16">
        <v>503.32017999999999</v>
      </c>
      <c r="E60" s="15">
        <v>0</v>
      </c>
      <c r="F60" s="15">
        <v>0</v>
      </c>
      <c r="G60" s="15">
        <v>0</v>
      </c>
      <c r="H60" s="4">
        <f>SUM(C60:G60)</f>
        <v>538.46329400000002</v>
      </c>
    </row>
    <row r="61" spans="1:8">
      <c r="A61" s="70"/>
      <c r="B61" s="14" t="s">
        <v>58</v>
      </c>
      <c r="C61" s="21">
        <v>2.9557899999999999</v>
      </c>
      <c r="D61" s="21">
        <v>3242.593492</v>
      </c>
      <c r="E61" s="21">
        <v>0</v>
      </c>
      <c r="F61" s="21">
        <v>0.35255199999999998</v>
      </c>
      <c r="G61" s="21">
        <v>0</v>
      </c>
      <c r="H61" s="4">
        <f>SUM(C61:G61)</f>
        <v>3245.9018339999998</v>
      </c>
    </row>
    <row r="62" spans="1:8">
      <c r="A62" s="69" t="s">
        <v>4</v>
      </c>
      <c r="B62" s="14" t="s">
        <v>56</v>
      </c>
      <c r="C62" s="16">
        <v>78.230477000000008</v>
      </c>
      <c r="D62" s="16">
        <v>376.79035099999999</v>
      </c>
      <c r="E62" s="15">
        <v>0</v>
      </c>
      <c r="F62" s="15">
        <v>0</v>
      </c>
      <c r="G62" s="15">
        <v>0</v>
      </c>
      <c r="H62" s="4">
        <f t="shared" ref="H62:H83" si="10">SUM(C62:G62)</f>
        <v>455.02082799999999</v>
      </c>
    </row>
    <row r="63" spans="1:8">
      <c r="A63" s="70"/>
      <c r="B63" s="14" t="s">
        <v>58</v>
      </c>
      <c r="C63" s="21">
        <v>5.0262460000000004</v>
      </c>
      <c r="D63" s="21">
        <v>2593.6176620000001</v>
      </c>
      <c r="E63" s="21">
        <v>0</v>
      </c>
      <c r="F63" s="21">
        <v>0.40153100000000003</v>
      </c>
      <c r="G63" s="21">
        <v>0</v>
      </c>
      <c r="H63" s="4">
        <f t="shared" si="10"/>
        <v>2599.045439</v>
      </c>
    </row>
    <row r="64" spans="1:8">
      <c r="A64" s="69" t="s">
        <v>5</v>
      </c>
      <c r="B64" s="14" t="s">
        <v>56</v>
      </c>
      <c r="C64" s="16">
        <v>195.60225600000001</v>
      </c>
      <c r="D64" s="16">
        <v>329.28351900000001</v>
      </c>
      <c r="E64" s="15">
        <v>0</v>
      </c>
      <c r="F64" s="15">
        <v>0</v>
      </c>
      <c r="G64" s="15">
        <v>0</v>
      </c>
      <c r="H64" s="4">
        <f t="shared" si="10"/>
        <v>524.88577499999997</v>
      </c>
    </row>
    <row r="65" spans="1:15">
      <c r="A65" s="70"/>
      <c r="B65" s="14" t="s">
        <v>58</v>
      </c>
      <c r="C65" s="21">
        <v>2.7773590000000001</v>
      </c>
      <c r="D65" s="21">
        <v>2996.6709759999999</v>
      </c>
      <c r="E65" s="21">
        <v>0</v>
      </c>
      <c r="F65" s="21">
        <v>0.36313000000000001</v>
      </c>
      <c r="G65" s="21">
        <v>0</v>
      </c>
      <c r="H65" s="4">
        <f t="shared" si="10"/>
        <v>2999.8114650000002</v>
      </c>
    </row>
    <row r="66" spans="1:15">
      <c r="A66" s="69" t="s">
        <v>6</v>
      </c>
      <c r="B66" s="14" t="s">
        <v>56</v>
      </c>
      <c r="C66" s="16">
        <v>123.08296900000001</v>
      </c>
      <c r="D66" s="16">
        <v>332.84118599999999</v>
      </c>
      <c r="E66" s="15">
        <v>0</v>
      </c>
      <c r="F66" s="15">
        <v>0</v>
      </c>
      <c r="G66" s="15">
        <v>0</v>
      </c>
      <c r="H66" s="4">
        <f t="shared" si="10"/>
        <v>455.92415499999998</v>
      </c>
    </row>
    <row r="67" spans="1:15">
      <c r="A67" s="70"/>
      <c r="B67" s="14" t="s">
        <v>58</v>
      </c>
      <c r="C67" s="21">
        <v>7.1267430000000003</v>
      </c>
      <c r="D67" s="21">
        <v>3555.7808450000002</v>
      </c>
      <c r="E67" s="21">
        <v>0</v>
      </c>
      <c r="F67" s="21">
        <v>0.28109699999999999</v>
      </c>
      <c r="G67" s="21">
        <v>0</v>
      </c>
      <c r="H67" s="4">
        <f t="shared" si="10"/>
        <v>3563.1886850000001</v>
      </c>
    </row>
    <row r="68" spans="1:15">
      <c r="A68" s="69" t="s">
        <v>7</v>
      </c>
      <c r="B68" s="14" t="s">
        <v>56</v>
      </c>
      <c r="C68" s="16">
        <v>149.12945699999997</v>
      </c>
      <c r="D68" s="16">
        <v>503.76393500000006</v>
      </c>
      <c r="E68" s="15">
        <v>0</v>
      </c>
      <c r="F68" s="15">
        <v>0</v>
      </c>
      <c r="G68" s="15">
        <v>0</v>
      </c>
      <c r="H68" s="4">
        <f t="shared" si="10"/>
        <v>652.89339200000006</v>
      </c>
    </row>
    <row r="69" spans="1:15">
      <c r="A69" s="70"/>
      <c r="B69" s="14" t="s">
        <v>58</v>
      </c>
      <c r="C69" s="21">
        <v>9.1451360000000008</v>
      </c>
      <c r="D69" s="21">
        <v>2763.707762</v>
      </c>
      <c r="E69" s="21">
        <v>0</v>
      </c>
      <c r="F69" s="21">
        <v>0.37442199999999998</v>
      </c>
      <c r="G69" s="21">
        <v>0</v>
      </c>
      <c r="H69" s="4">
        <f t="shared" si="10"/>
        <v>2773.22732</v>
      </c>
    </row>
    <row r="70" spans="1:15">
      <c r="A70" s="69" t="s">
        <v>67</v>
      </c>
      <c r="B70" s="14" t="s">
        <v>56</v>
      </c>
      <c r="C70" s="16">
        <v>64.675957999999994</v>
      </c>
      <c r="D70" s="16">
        <v>392.17667400000005</v>
      </c>
      <c r="E70" s="15">
        <v>0</v>
      </c>
      <c r="F70" s="15">
        <v>0</v>
      </c>
      <c r="G70" s="15">
        <v>0</v>
      </c>
      <c r="H70" s="4">
        <f t="shared" si="10"/>
        <v>456.85263200000003</v>
      </c>
    </row>
    <row r="71" spans="1:15">
      <c r="A71" s="70"/>
      <c r="B71" s="14" t="s">
        <v>58</v>
      </c>
      <c r="C71" s="21">
        <v>3.7202190000000002</v>
      </c>
      <c r="D71" s="21">
        <v>3343.412088</v>
      </c>
      <c r="E71" s="21">
        <v>0</v>
      </c>
      <c r="F71" s="21">
        <v>0.29162700000000003</v>
      </c>
      <c r="G71" s="21">
        <v>0</v>
      </c>
      <c r="H71" s="4">
        <f t="shared" si="10"/>
        <v>3347.4239339999999</v>
      </c>
    </row>
    <row r="72" spans="1:15">
      <c r="A72" s="84" t="s">
        <v>270</v>
      </c>
      <c r="B72" s="14" t="s">
        <v>56</v>
      </c>
      <c r="C72" s="16">
        <v>112.693867</v>
      </c>
      <c r="D72" s="16">
        <v>482.95391200000006</v>
      </c>
      <c r="E72" s="15">
        <v>0</v>
      </c>
      <c r="F72" s="15">
        <v>0</v>
      </c>
      <c r="G72" s="15">
        <v>0</v>
      </c>
      <c r="H72" s="4">
        <f t="shared" si="10"/>
        <v>595.64777900000001</v>
      </c>
    </row>
    <row r="73" spans="1:15">
      <c r="A73" s="85"/>
      <c r="B73" s="14" t="s">
        <v>58</v>
      </c>
      <c r="C73" s="21">
        <v>5.9057259999999996</v>
      </c>
      <c r="D73" s="21">
        <v>2895.2817690000002</v>
      </c>
      <c r="E73" s="21">
        <v>0</v>
      </c>
      <c r="F73" s="21">
        <v>0.75119899999999995</v>
      </c>
      <c r="G73" s="21">
        <v>0</v>
      </c>
      <c r="H73" s="4">
        <f t="shared" si="10"/>
        <v>2901.9386939999999</v>
      </c>
    </row>
    <row r="74" spans="1:15">
      <c r="A74" s="69" t="s">
        <v>132</v>
      </c>
      <c r="B74" s="14" t="s">
        <v>56</v>
      </c>
      <c r="C74" s="16">
        <v>74.595264999999998</v>
      </c>
      <c r="D74" s="16">
        <v>671.67949499999997</v>
      </c>
      <c r="E74" s="15">
        <v>0</v>
      </c>
      <c r="F74" s="15">
        <v>0</v>
      </c>
      <c r="G74" s="15">
        <v>0</v>
      </c>
      <c r="H74" s="4">
        <f t="shared" si="10"/>
        <v>746.27476000000001</v>
      </c>
    </row>
    <row r="75" spans="1:15">
      <c r="A75" s="70"/>
      <c r="B75" s="14" t="s">
        <v>58</v>
      </c>
      <c r="C75" s="21">
        <v>4.8414549999999998</v>
      </c>
      <c r="D75" s="21">
        <v>3579.6134550000002</v>
      </c>
      <c r="E75" s="21">
        <v>0</v>
      </c>
      <c r="F75" s="21">
        <v>0.44139699999999998</v>
      </c>
      <c r="G75" s="21">
        <v>0</v>
      </c>
      <c r="H75" s="4">
        <f t="shared" si="10"/>
        <v>3584.8963070000004</v>
      </c>
    </row>
    <row r="76" spans="1:15">
      <c r="A76" s="69" t="s">
        <v>133</v>
      </c>
      <c r="B76" s="14" t="s">
        <v>56</v>
      </c>
      <c r="C76" s="16">
        <v>57.942253000000001</v>
      </c>
      <c r="D76" s="16">
        <v>363.63527899999997</v>
      </c>
      <c r="E76" s="15">
        <v>0</v>
      </c>
      <c r="F76" s="15">
        <v>0</v>
      </c>
      <c r="G76" s="15">
        <v>0</v>
      </c>
      <c r="H76" s="4">
        <f t="shared" si="10"/>
        <v>421.57753199999996</v>
      </c>
      <c r="K76" s="37"/>
      <c r="L76" s="37"/>
    </row>
    <row r="77" spans="1:15">
      <c r="A77" s="70"/>
      <c r="B77" s="14" t="s">
        <v>58</v>
      </c>
      <c r="C77" s="21">
        <v>8.0716929999999998</v>
      </c>
      <c r="D77" s="21">
        <v>3781.1771819999999</v>
      </c>
      <c r="E77" s="21">
        <v>0</v>
      </c>
      <c r="F77" s="21">
        <v>0.887181</v>
      </c>
      <c r="G77" s="21">
        <v>0</v>
      </c>
      <c r="H77" s="4">
        <f t="shared" si="10"/>
        <v>3790.1360559999998</v>
      </c>
      <c r="K77" s="37"/>
      <c r="L77" s="37"/>
    </row>
    <row r="78" spans="1:15">
      <c r="A78" s="69" t="s">
        <v>134</v>
      </c>
      <c r="B78" s="14" t="s">
        <v>56</v>
      </c>
      <c r="C78" s="16">
        <v>110.379986</v>
      </c>
      <c r="D78" s="16">
        <v>408.20349600000003</v>
      </c>
      <c r="E78" s="15">
        <v>0</v>
      </c>
      <c r="F78" s="15">
        <v>0</v>
      </c>
      <c r="G78" s="15">
        <v>0</v>
      </c>
      <c r="H78" s="4">
        <f t="shared" si="10"/>
        <v>518.583482</v>
      </c>
      <c r="K78" s="37"/>
      <c r="L78" s="37"/>
    </row>
    <row r="79" spans="1:15">
      <c r="A79" s="70"/>
      <c r="B79" s="14" t="s">
        <v>58</v>
      </c>
      <c r="C79" s="21">
        <v>5.1515589999999998</v>
      </c>
      <c r="D79" s="21">
        <v>3445.4675790000001</v>
      </c>
      <c r="E79" s="21">
        <v>0</v>
      </c>
      <c r="F79" s="21">
        <v>0.56091500000000005</v>
      </c>
      <c r="G79" s="21">
        <v>0</v>
      </c>
      <c r="H79" s="4">
        <f t="shared" si="10"/>
        <v>3451.180053</v>
      </c>
      <c r="K79" s="37"/>
      <c r="L79" s="38"/>
    </row>
    <row r="80" spans="1:15">
      <c r="A80" s="69" t="s">
        <v>135</v>
      </c>
      <c r="B80" s="14" t="s">
        <v>56</v>
      </c>
      <c r="C80" s="16">
        <v>62.241941000000004</v>
      </c>
      <c r="D80" s="16">
        <v>398.27082299999995</v>
      </c>
      <c r="E80" s="15">
        <v>0</v>
      </c>
      <c r="F80" s="15">
        <v>0</v>
      </c>
      <c r="G80" s="15">
        <v>0</v>
      </c>
      <c r="H80" s="4">
        <f t="shared" si="10"/>
        <v>460.51276399999995</v>
      </c>
      <c r="K80" s="39"/>
      <c r="L80" s="16"/>
      <c r="N80" s="40"/>
      <c r="O80" s="41"/>
    </row>
    <row r="81" spans="1:15">
      <c r="A81" s="70"/>
      <c r="B81" s="14" t="s">
        <v>58</v>
      </c>
      <c r="C81" s="21">
        <v>5.3335549999999996</v>
      </c>
      <c r="D81" s="21">
        <v>3729.6889030000002</v>
      </c>
      <c r="E81" s="21">
        <v>0</v>
      </c>
      <c r="F81" s="21">
        <v>0.66890899999999998</v>
      </c>
      <c r="G81" s="21">
        <v>0</v>
      </c>
      <c r="H81" s="4">
        <f t="shared" si="10"/>
        <v>3735.6913670000004</v>
      </c>
      <c r="K81" s="39"/>
      <c r="L81" s="16"/>
      <c r="N81" s="40"/>
      <c r="O81" s="41"/>
    </row>
    <row r="82" spans="1:15">
      <c r="A82" s="86" t="s">
        <v>278</v>
      </c>
      <c r="B82" s="14" t="s">
        <v>56</v>
      </c>
      <c r="C82" s="11">
        <v>99</v>
      </c>
      <c r="D82" s="11">
        <v>482</v>
      </c>
      <c r="E82" s="11">
        <v>0</v>
      </c>
      <c r="F82" s="15">
        <v>0</v>
      </c>
      <c r="G82" s="15">
        <v>0</v>
      </c>
      <c r="H82" s="4">
        <f t="shared" si="10"/>
        <v>581</v>
      </c>
      <c r="L82" s="11"/>
      <c r="N82" s="40"/>
      <c r="O82" s="41"/>
    </row>
    <row r="83" spans="1:15">
      <c r="A83" s="87"/>
      <c r="B83" s="14" t="s">
        <v>58</v>
      </c>
      <c r="C83" s="11">
        <v>508</v>
      </c>
      <c r="D83" s="11">
        <v>4446</v>
      </c>
      <c r="E83" s="11">
        <v>0</v>
      </c>
      <c r="F83" s="15">
        <v>4</v>
      </c>
      <c r="G83" s="15">
        <v>0</v>
      </c>
      <c r="H83" s="4">
        <f t="shared" si="10"/>
        <v>4958</v>
      </c>
      <c r="N83" s="40"/>
      <c r="O83" s="41"/>
    </row>
    <row r="84" spans="1:15">
      <c r="A84" s="47"/>
      <c r="B84" s="14"/>
      <c r="C84" s="11"/>
      <c r="D84" s="11"/>
      <c r="E84" s="11"/>
      <c r="F84" s="15"/>
      <c r="G84" s="15"/>
      <c r="H84" s="4"/>
      <c r="N84" s="40"/>
      <c r="O84" s="41"/>
    </row>
    <row r="85" spans="1:15">
      <c r="A85" s="2">
        <v>2020</v>
      </c>
      <c r="C85" s="11"/>
      <c r="D85" s="15"/>
      <c r="E85" s="15"/>
      <c r="F85" s="15"/>
      <c r="G85" s="15"/>
      <c r="H85" s="11"/>
    </row>
    <row r="86" spans="1:15">
      <c r="A86" s="69" t="s">
        <v>3</v>
      </c>
      <c r="B86" s="14" t="s">
        <v>56</v>
      </c>
      <c r="C86" s="16">
        <v>118.45018399999999</v>
      </c>
      <c r="D86" s="16">
        <v>242.141277</v>
      </c>
      <c r="E86" s="15">
        <v>0</v>
      </c>
      <c r="F86" s="15">
        <v>0</v>
      </c>
      <c r="G86" s="15">
        <v>68.196391000000006</v>
      </c>
      <c r="H86" s="8">
        <v>428.78785199999999</v>
      </c>
    </row>
    <row r="87" spans="1:15">
      <c r="A87" s="70"/>
      <c r="B87" s="14" t="s">
        <v>58</v>
      </c>
      <c r="C87" s="16">
        <v>311.51304299999998</v>
      </c>
      <c r="D87" s="16">
        <v>2275.8958929999999</v>
      </c>
      <c r="E87" s="15">
        <v>0</v>
      </c>
      <c r="F87" s="16">
        <v>5.3965079999999999</v>
      </c>
      <c r="G87" s="15">
        <v>502.42234000000002</v>
      </c>
      <c r="H87" s="4">
        <v>3095.2277839999997</v>
      </c>
    </row>
    <row r="88" spans="1:15">
      <c r="A88" s="69" t="s">
        <v>4</v>
      </c>
      <c r="B88" s="14" t="s">
        <v>56</v>
      </c>
      <c r="C88" s="16">
        <v>103.60424399999999</v>
      </c>
      <c r="D88" s="16">
        <v>227.66312400000001</v>
      </c>
      <c r="E88" s="15">
        <v>0</v>
      </c>
      <c r="F88" s="15">
        <v>0</v>
      </c>
      <c r="G88" s="15">
        <v>132.42416</v>
      </c>
      <c r="H88" s="4">
        <v>463.69152800000006</v>
      </c>
    </row>
    <row r="89" spans="1:15">
      <c r="A89" s="70"/>
      <c r="B89" s="14" t="s">
        <v>58</v>
      </c>
      <c r="C89" s="16">
        <v>279.57709</v>
      </c>
      <c r="D89" s="16">
        <v>2452.0826010000001</v>
      </c>
      <c r="E89" s="15">
        <v>0</v>
      </c>
      <c r="F89" s="16">
        <v>3.9403329999999999</v>
      </c>
      <c r="G89" s="15">
        <v>438.65638300000001</v>
      </c>
      <c r="H89" s="4">
        <v>3174.2564069999999</v>
      </c>
    </row>
    <row r="90" spans="1:15">
      <c r="A90" s="69" t="s">
        <v>5</v>
      </c>
      <c r="B90" s="14" t="s">
        <v>56</v>
      </c>
      <c r="C90" s="16">
        <v>100.696569</v>
      </c>
      <c r="D90" s="16">
        <v>244.23783700000001</v>
      </c>
      <c r="E90" s="15">
        <v>0</v>
      </c>
      <c r="F90" s="15">
        <v>0</v>
      </c>
      <c r="G90" s="15">
        <v>191.09985399999999</v>
      </c>
      <c r="H90" s="4">
        <v>536.03426000000002</v>
      </c>
    </row>
    <row r="91" spans="1:15">
      <c r="A91" s="70"/>
      <c r="B91" s="14" t="s">
        <v>58</v>
      </c>
      <c r="C91" s="16">
        <v>256.38482099999999</v>
      </c>
      <c r="D91" s="16">
        <v>1692.674381</v>
      </c>
      <c r="E91" s="15">
        <v>0</v>
      </c>
      <c r="F91" s="16">
        <v>1.698199</v>
      </c>
      <c r="G91" s="15">
        <v>475.849559</v>
      </c>
      <c r="H91" s="4">
        <v>2426.6069600000001</v>
      </c>
    </row>
    <row r="92" spans="1:15">
      <c r="A92" s="69" t="s">
        <v>6</v>
      </c>
      <c r="B92" s="14" t="s">
        <v>56</v>
      </c>
      <c r="C92" s="16">
        <v>21.798631</v>
      </c>
      <c r="D92" s="16">
        <v>202.86387199999999</v>
      </c>
      <c r="E92" s="15">
        <v>0</v>
      </c>
      <c r="F92" s="15">
        <v>0</v>
      </c>
      <c r="G92" s="15">
        <v>45.439843000000003</v>
      </c>
      <c r="H92" s="4">
        <v>270.10234600000001</v>
      </c>
    </row>
    <row r="93" spans="1:15">
      <c r="A93" s="70"/>
      <c r="B93" s="14" t="s">
        <v>58</v>
      </c>
      <c r="C93" s="16">
        <v>53.537455000000001</v>
      </c>
      <c r="D93" s="16">
        <v>2484.0011789999999</v>
      </c>
      <c r="E93" s="15">
        <v>0</v>
      </c>
      <c r="F93" s="16">
        <v>0.185031</v>
      </c>
      <c r="G93" s="15">
        <v>426.26545700000003</v>
      </c>
      <c r="H93" s="4">
        <v>2963.989122</v>
      </c>
    </row>
    <row r="94" spans="1:15">
      <c r="A94" s="69" t="s">
        <v>7</v>
      </c>
      <c r="B94" s="14" t="s">
        <v>56</v>
      </c>
      <c r="C94" s="16">
        <v>27.841477000000001</v>
      </c>
      <c r="D94" s="16">
        <v>195.24567200000001</v>
      </c>
      <c r="E94" s="15">
        <v>0</v>
      </c>
      <c r="F94" s="15">
        <v>0</v>
      </c>
      <c r="G94" s="15">
        <v>19.780328000000001</v>
      </c>
      <c r="H94" s="4">
        <v>242.86747700000001</v>
      </c>
    </row>
    <row r="95" spans="1:15">
      <c r="A95" s="70"/>
      <c r="B95" s="14" t="s">
        <v>58</v>
      </c>
      <c r="C95" s="16">
        <v>56.155093999999998</v>
      </c>
      <c r="D95" s="16">
        <v>1817.9287400000001</v>
      </c>
      <c r="E95" s="15">
        <v>0</v>
      </c>
      <c r="F95" s="16">
        <v>0.143706</v>
      </c>
      <c r="G95" s="15">
        <v>284.51665400000002</v>
      </c>
      <c r="H95" s="4">
        <v>2158.7441939999999</v>
      </c>
    </row>
    <row r="96" spans="1:15">
      <c r="A96" s="69" t="s">
        <v>67</v>
      </c>
      <c r="B96" s="14" t="s">
        <v>56</v>
      </c>
      <c r="C96" s="16">
        <v>150.994969</v>
      </c>
      <c r="D96" s="16">
        <v>352.90023400000001</v>
      </c>
      <c r="E96" s="15">
        <v>0</v>
      </c>
      <c r="F96" s="15">
        <v>2.2467000000000001E-2</v>
      </c>
      <c r="G96" s="15">
        <v>40.217154000000001</v>
      </c>
      <c r="H96" s="4">
        <v>544.13482400000009</v>
      </c>
    </row>
    <row r="97" spans="1:8">
      <c r="A97" s="70"/>
      <c r="B97" s="14" t="s">
        <v>58</v>
      </c>
      <c r="C97" s="16">
        <v>190.59587099999999</v>
      </c>
      <c r="D97" s="16">
        <v>2297.3281360000001</v>
      </c>
      <c r="E97" s="15">
        <v>0</v>
      </c>
      <c r="F97" s="16">
        <v>0.55508500000000005</v>
      </c>
      <c r="G97" s="15">
        <v>325.205737</v>
      </c>
      <c r="H97" s="4">
        <v>2813.6848289999998</v>
      </c>
    </row>
    <row r="98" spans="1:8">
      <c r="A98" s="84" t="s">
        <v>270</v>
      </c>
      <c r="B98" s="14" t="s">
        <v>56</v>
      </c>
      <c r="C98" s="16">
        <v>80.640236000000002</v>
      </c>
      <c r="D98" s="16">
        <v>230.08715699999999</v>
      </c>
      <c r="E98" s="15">
        <v>0</v>
      </c>
      <c r="F98" s="11">
        <v>1.4239E-2</v>
      </c>
      <c r="G98" s="15">
        <v>15.865265000000001</v>
      </c>
      <c r="H98" s="4">
        <v>326.606897</v>
      </c>
    </row>
    <row r="99" spans="1:8">
      <c r="A99" s="85"/>
      <c r="B99" s="14" t="s">
        <v>58</v>
      </c>
      <c r="C99" s="16">
        <v>157.22215299999999</v>
      </c>
      <c r="D99" s="16">
        <v>2265.5144399999999</v>
      </c>
      <c r="E99" s="15">
        <v>0</v>
      </c>
      <c r="F99" s="16">
        <v>2.5190269999999999</v>
      </c>
      <c r="G99" s="15">
        <v>219.43492800000001</v>
      </c>
      <c r="H99" s="4">
        <v>2644.690548</v>
      </c>
    </row>
    <row r="100" spans="1:8">
      <c r="A100" s="69" t="s">
        <v>132</v>
      </c>
      <c r="B100" s="14" t="s">
        <v>56</v>
      </c>
      <c r="C100" s="16">
        <v>64.895691999999997</v>
      </c>
      <c r="D100" s="16">
        <v>348.87538499999999</v>
      </c>
      <c r="E100" s="15">
        <v>0</v>
      </c>
      <c r="F100" s="11">
        <v>0</v>
      </c>
      <c r="G100" s="15">
        <v>18.65964</v>
      </c>
      <c r="H100" s="4">
        <v>432.43071700000002</v>
      </c>
    </row>
    <row r="101" spans="1:8">
      <c r="A101" s="70"/>
      <c r="B101" s="14" t="s">
        <v>58</v>
      </c>
      <c r="C101" s="16">
        <v>182.602846</v>
      </c>
      <c r="D101" s="16">
        <v>2639.3415829999999</v>
      </c>
      <c r="E101" s="15">
        <v>0</v>
      </c>
      <c r="F101" s="16">
        <v>2.8796909999999998</v>
      </c>
      <c r="G101" s="15">
        <v>263.35139299999997</v>
      </c>
      <c r="H101" s="4">
        <v>3088.1755130000001</v>
      </c>
    </row>
    <row r="102" spans="1:8">
      <c r="A102" s="69" t="s">
        <v>133</v>
      </c>
      <c r="B102" s="14" t="s">
        <v>56</v>
      </c>
      <c r="C102" s="16">
        <v>63.563032</v>
      </c>
      <c r="D102" s="16">
        <v>398.98372699999999</v>
      </c>
      <c r="E102" s="15">
        <v>0</v>
      </c>
      <c r="F102" s="11">
        <v>8.9989E-2</v>
      </c>
      <c r="G102" s="15">
        <v>9.7339350000000007</v>
      </c>
      <c r="H102" s="4">
        <v>472.37068299999999</v>
      </c>
    </row>
    <row r="103" spans="1:8">
      <c r="A103" s="70"/>
      <c r="B103" s="14" t="s">
        <v>58</v>
      </c>
      <c r="C103" s="16">
        <v>203.16719699999999</v>
      </c>
      <c r="D103" s="16">
        <v>2758.0595330000001</v>
      </c>
      <c r="E103" s="15">
        <v>0</v>
      </c>
      <c r="F103" s="16">
        <v>1.07826</v>
      </c>
      <c r="G103" s="15">
        <v>319.68115499999999</v>
      </c>
      <c r="H103" s="4">
        <v>3281.9861449999999</v>
      </c>
    </row>
    <row r="104" spans="1:8">
      <c r="A104" s="69" t="s">
        <v>134</v>
      </c>
      <c r="B104" s="14" t="s">
        <v>56</v>
      </c>
      <c r="C104" s="16">
        <v>50.739029000000002</v>
      </c>
      <c r="D104" s="16">
        <v>684.42815099999996</v>
      </c>
      <c r="E104" s="15">
        <v>0</v>
      </c>
      <c r="F104" s="11">
        <v>0</v>
      </c>
      <c r="G104" s="15">
        <v>19.742684000000001</v>
      </c>
      <c r="H104" s="4">
        <v>754.90986399999997</v>
      </c>
    </row>
    <row r="105" spans="1:8">
      <c r="A105" s="70"/>
      <c r="B105" s="14" t="s">
        <v>58</v>
      </c>
      <c r="C105" s="16">
        <v>322.300657</v>
      </c>
      <c r="D105" s="16">
        <v>2129.5330909999998</v>
      </c>
      <c r="E105" s="15">
        <v>0</v>
      </c>
      <c r="F105" s="16">
        <v>2.3189489999999999</v>
      </c>
      <c r="G105" s="15">
        <v>297.19659799999999</v>
      </c>
      <c r="H105" s="4">
        <v>2751.349295</v>
      </c>
    </row>
    <row r="106" spans="1:8">
      <c r="A106" s="69" t="s">
        <v>135</v>
      </c>
      <c r="B106" s="14" t="s">
        <v>56</v>
      </c>
      <c r="C106" s="16">
        <v>105.95102</v>
      </c>
      <c r="D106" s="16">
        <v>244.36973399999999</v>
      </c>
      <c r="E106" s="15">
        <v>0</v>
      </c>
      <c r="F106" s="11">
        <v>3.2440999999999998E-2</v>
      </c>
      <c r="G106" s="15">
        <v>13.660272000000001</v>
      </c>
      <c r="H106" s="4">
        <v>364.01346699999999</v>
      </c>
    </row>
    <row r="107" spans="1:8">
      <c r="A107" s="70"/>
      <c r="B107" s="14" t="s">
        <v>58</v>
      </c>
      <c r="C107" s="16">
        <v>214.34953300000001</v>
      </c>
      <c r="D107" s="16">
        <v>2420.7218130000001</v>
      </c>
      <c r="E107" s="15">
        <v>0</v>
      </c>
      <c r="F107" s="16">
        <v>3.3136329999999998</v>
      </c>
      <c r="G107" s="15">
        <v>343.86043599999999</v>
      </c>
      <c r="H107" s="4">
        <v>2982.2454150000003</v>
      </c>
    </row>
    <row r="108" spans="1:8">
      <c r="A108" s="86" t="s">
        <v>278</v>
      </c>
      <c r="B108" s="14" t="s">
        <v>56</v>
      </c>
      <c r="C108" s="16">
        <v>98.927317000000002</v>
      </c>
      <c r="D108" s="16">
        <v>354.47367600000001</v>
      </c>
      <c r="E108" s="15">
        <v>0</v>
      </c>
      <c r="F108" s="15">
        <v>0</v>
      </c>
      <c r="G108" s="15">
        <v>18.179994000000001</v>
      </c>
      <c r="H108" s="4">
        <v>471.58098700000005</v>
      </c>
    </row>
    <row r="109" spans="1:8">
      <c r="A109" s="87"/>
      <c r="B109" s="14" t="s">
        <v>58</v>
      </c>
      <c r="C109" s="16">
        <v>194.760122</v>
      </c>
      <c r="D109" s="16">
        <v>2737.683051</v>
      </c>
      <c r="E109" s="15">
        <v>0</v>
      </c>
      <c r="F109" s="16">
        <v>2.7884549999999999</v>
      </c>
      <c r="G109" s="15">
        <v>303.46565900000002</v>
      </c>
      <c r="H109" s="4">
        <v>3238.697287</v>
      </c>
    </row>
    <row r="110" spans="1:8">
      <c r="A110" s="47"/>
      <c r="B110" s="14"/>
      <c r="C110" s="16"/>
      <c r="D110" s="16"/>
      <c r="E110" s="15"/>
      <c r="F110" s="16"/>
      <c r="G110" s="15"/>
      <c r="H110" s="4"/>
    </row>
    <row r="111" spans="1:8" s="13" customFormat="1">
      <c r="A111" s="2" t="s">
        <v>268</v>
      </c>
      <c r="C111" s="8"/>
      <c r="D111" s="4"/>
      <c r="E111" s="4"/>
      <c r="F111" s="4"/>
      <c r="G111" s="4"/>
      <c r="H111" s="11"/>
    </row>
    <row r="112" spans="1:8" s="13" customFormat="1">
      <c r="A112" s="69" t="s">
        <v>3</v>
      </c>
      <c r="B112" s="14" t="s">
        <v>56</v>
      </c>
      <c r="C112" s="16">
        <v>51.651955999999998</v>
      </c>
      <c r="D112" s="16">
        <v>208.52902700000001</v>
      </c>
      <c r="E112" s="15">
        <v>0</v>
      </c>
      <c r="F112" s="15">
        <v>11.404836</v>
      </c>
      <c r="G112" s="15">
        <v>0</v>
      </c>
      <c r="H112" s="4">
        <v>271.58581900000001</v>
      </c>
    </row>
    <row r="113" spans="1:15">
      <c r="A113" s="70"/>
      <c r="B113" s="14" t="s">
        <v>58</v>
      </c>
      <c r="C113" s="21">
        <v>203.25054800000001</v>
      </c>
      <c r="D113" s="21">
        <v>1855.251902</v>
      </c>
      <c r="E113" s="21">
        <v>0</v>
      </c>
      <c r="F113" s="21">
        <v>1.8088340000000001</v>
      </c>
      <c r="G113" s="21">
        <v>302.89150100000001</v>
      </c>
      <c r="H113" s="4">
        <v>2363.2027849999999</v>
      </c>
      <c r="J113" s="49"/>
    </row>
    <row r="114" spans="1:15">
      <c r="A114" s="69" t="s">
        <v>4</v>
      </c>
      <c r="B114" s="14" t="s">
        <v>56</v>
      </c>
      <c r="C114" s="16">
        <v>20.004949</v>
      </c>
      <c r="D114" s="16">
        <v>87.833993000000007</v>
      </c>
      <c r="E114" s="15">
        <v>0</v>
      </c>
      <c r="F114" s="15">
        <v>16.106026</v>
      </c>
      <c r="G114" s="15">
        <v>0</v>
      </c>
      <c r="H114" s="4">
        <v>123.944968</v>
      </c>
      <c r="J114" s="49"/>
    </row>
    <row r="115" spans="1:15">
      <c r="A115" s="70"/>
      <c r="B115" s="14" t="s">
        <v>58</v>
      </c>
      <c r="C115" s="21">
        <v>313.76746800000001</v>
      </c>
      <c r="D115" s="21">
        <v>2205.9909189999998</v>
      </c>
      <c r="E115" s="21">
        <v>0</v>
      </c>
      <c r="F115" s="21">
        <v>1.775388</v>
      </c>
      <c r="G115" s="21">
        <v>371.58267799999999</v>
      </c>
      <c r="H115" s="4">
        <v>2893.1164529999996</v>
      </c>
      <c r="J115" s="49"/>
    </row>
    <row r="116" spans="1:15">
      <c r="A116" s="69" t="s">
        <v>5</v>
      </c>
      <c r="B116" s="14" t="s">
        <v>56</v>
      </c>
      <c r="C116" s="16">
        <v>49.762303000000003</v>
      </c>
      <c r="D116" s="16">
        <v>265.89499799999999</v>
      </c>
      <c r="E116" s="15">
        <v>0</v>
      </c>
      <c r="F116" s="15">
        <v>9.3320989999999995</v>
      </c>
      <c r="G116" s="15">
        <v>3.9069999999999999E-3</v>
      </c>
      <c r="H116" s="4">
        <v>324.99330699999996</v>
      </c>
      <c r="J116" s="49"/>
    </row>
    <row r="117" spans="1:15">
      <c r="A117" s="70"/>
      <c r="B117" s="14" t="s">
        <v>58</v>
      </c>
      <c r="C117" s="21">
        <v>304.63557600000001</v>
      </c>
      <c r="D117" s="21">
        <v>1891.0749390000001</v>
      </c>
      <c r="E117" s="21">
        <v>0</v>
      </c>
      <c r="F117" s="21">
        <v>1.8983129999999999</v>
      </c>
      <c r="G117" s="21">
        <v>339.05835000000002</v>
      </c>
      <c r="H117" s="4">
        <v>2536.6671780000006</v>
      </c>
    </row>
    <row r="118" spans="1:15">
      <c r="A118" s="69" t="s">
        <v>6</v>
      </c>
      <c r="B118" s="14" t="s">
        <v>56</v>
      </c>
      <c r="C118" s="16">
        <v>47.890248</v>
      </c>
      <c r="D118" s="16">
        <v>390.93119300000001</v>
      </c>
      <c r="E118" s="15">
        <v>0</v>
      </c>
      <c r="F118" s="15">
        <v>7.8139999999999998E-3</v>
      </c>
      <c r="G118" s="15">
        <v>11.423235999999999</v>
      </c>
      <c r="H118" s="4">
        <v>450.25249099999996</v>
      </c>
    </row>
    <row r="119" spans="1:15">
      <c r="A119" s="70"/>
      <c r="B119" s="14" t="s">
        <v>58</v>
      </c>
      <c r="C119" s="21">
        <v>255.54784099999998</v>
      </c>
      <c r="D119" s="21">
        <v>1885.6492619999999</v>
      </c>
      <c r="E119" s="21">
        <v>0</v>
      </c>
      <c r="F119" s="21">
        <v>4.4459400000000002</v>
      </c>
      <c r="G119" s="21">
        <v>314.71153600000002</v>
      </c>
      <c r="H119" s="4">
        <v>2460.3545789999998</v>
      </c>
    </row>
    <row r="120" spans="1:15">
      <c r="A120" s="69" t="s">
        <v>7</v>
      </c>
      <c r="B120" s="14" t="s">
        <v>56</v>
      </c>
      <c r="C120" s="16">
        <v>37.177303000000002</v>
      </c>
      <c r="D120" s="16">
        <v>564.37237000000005</v>
      </c>
      <c r="E120" s="15">
        <v>0</v>
      </c>
      <c r="F120" s="15">
        <v>0</v>
      </c>
      <c r="G120" s="15">
        <v>32.574961999999999</v>
      </c>
      <c r="H120" s="4">
        <v>634.12463500000013</v>
      </c>
    </row>
    <row r="121" spans="1:15">
      <c r="A121" s="70"/>
      <c r="B121" s="14" t="s">
        <v>58</v>
      </c>
      <c r="C121" s="21">
        <v>301.64345900000001</v>
      </c>
      <c r="D121" s="21">
        <v>2796.1010120000001</v>
      </c>
      <c r="E121" s="21">
        <v>0</v>
      </c>
      <c r="F121" s="21">
        <v>2.2990249999999999</v>
      </c>
      <c r="G121" s="21">
        <v>379.77533700000004</v>
      </c>
      <c r="H121" s="4">
        <v>3479.8188329999998</v>
      </c>
    </row>
    <row r="122" spans="1:15">
      <c r="A122" s="69" t="s">
        <v>67</v>
      </c>
      <c r="B122" s="14" t="s">
        <v>56</v>
      </c>
      <c r="C122" s="16">
        <v>152.99660900000001</v>
      </c>
      <c r="D122" s="16">
        <v>554.95467399999995</v>
      </c>
      <c r="E122" s="15">
        <v>0</v>
      </c>
      <c r="F122" s="15">
        <v>5.1830000000000001E-2</v>
      </c>
      <c r="G122" s="15">
        <v>13.386374</v>
      </c>
      <c r="H122" s="4">
        <v>721.38948700000003</v>
      </c>
    </row>
    <row r="123" spans="1:15">
      <c r="A123" s="70"/>
      <c r="B123" s="14" t="s">
        <v>58</v>
      </c>
      <c r="C123" s="21">
        <v>269.084048</v>
      </c>
      <c r="D123" s="21">
        <v>2046.3827219999998</v>
      </c>
      <c r="E123" s="21">
        <v>0</v>
      </c>
      <c r="F123" s="21">
        <v>3.1413519999999999</v>
      </c>
      <c r="G123" s="21">
        <v>353.78592900000001</v>
      </c>
      <c r="H123" s="4">
        <v>2672.3940510000002</v>
      </c>
    </row>
    <row r="124" spans="1:15">
      <c r="A124" s="84" t="s">
        <v>270</v>
      </c>
      <c r="B124" s="50" t="s">
        <v>275</v>
      </c>
      <c r="C124" s="50">
        <v>55</v>
      </c>
      <c r="D124" s="50">
        <v>384</v>
      </c>
      <c r="E124" s="50">
        <v>0</v>
      </c>
      <c r="F124" s="50">
        <v>0</v>
      </c>
      <c r="G124" s="50">
        <v>21</v>
      </c>
      <c r="H124" s="53">
        <v>460</v>
      </c>
      <c r="N124" s="40"/>
      <c r="O124" s="41"/>
    </row>
    <row r="125" spans="1:15">
      <c r="A125" s="85"/>
      <c r="B125" s="50" t="s">
        <v>276</v>
      </c>
      <c r="C125" s="50">
        <v>237</v>
      </c>
      <c r="D125" s="51">
        <v>2389</v>
      </c>
      <c r="E125" s="50">
        <v>0</v>
      </c>
      <c r="F125" s="50">
        <v>4</v>
      </c>
      <c r="G125" s="50">
        <v>400</v>
      </c>
      <c r="H125" s="54">
        <v>3030</v>
      </c>
      <c r="N125" s="40"/>
      <c r="O125" s="41"/>
    </row>
    <row r="126" spans="1:15">
      <c r="A126" s="69" t="s">
        <v>132</v>
      </c>
      <c r="B126" s="50" t="s">
        <v>275</v>
      </c>
      <c r="C126" s="50">
        <v>71</v>
      </c>
      <c r="D126" s="50">
        <v>596</v>
      </c>
      <c r="E126" s="50">
        <v>0</v>
      </c>
      <c r="F126" s="50">
        <v>0</v>
      </c>
      <c r="G126" s="50">
        <v>19</v>
      </c>
      <c r="H126" s="53">
        <v>686</v>
      </c>
      <c r="N126" s="40"/>
      <c r="O126" s="41"/>
    </row>
    <row r="127" spans="1:15">
      <c r="A127" s="70"/>
      <c r="B127" s="50" t="s">
        <v>276</v>
      </c>
      <c r="C127" s="50">
        <v>245</v>
      </c>
      <c r="D127" s="51">
        <v>2144</v>
      </c>
      <c r="E127" s="50">
        <v>0</v>
      </c>
      <c r="F127" s="50">
        <v>3</v>
      </c>
      <c r="G127" s="50">
        <v>426</v>
      </c>
      <c r="H127" s="54">
        <v>2816</v>
      </c>
      <c r="N127" s="40"/>
      <c r="O127" s="41"/>
    </row>
    <row r="128" spans="1:15">
      <c r="A128" s="69" t="s">
        <v>133</v>
      </c>
      <c r="B128" s="50" t="s">
        <v>275</v>
      </c>
      <c r="C128" s="50">
        <v>57</v>
      </c>
      <c r="D128" s="50">
        <v>201</v>
      </c>
      <c r="E128" s="50">
        <v>0</v>
      </c>
      <c r="F128" s="50">
        <v>0</v>
      </c>
      <c r="G128" s="50">
        <v>65</v>
      </c>
      <c r="H128" s="53">
        <v>324</v>
      </c>
      <c r="N128" s="40"/>
      <c r="O128" s="41"/>
    </row>
    <row r="129" spans="1:15">
      <c r="A129" s="70"/>
      <c r="B129" s="50" t="s">
        <v>276</v>
      </c>
      <c r="C129" s="50">
        <v>341</v>
      </c>
      <c r="D129" s="51">
        <v>2061</v>
      </c>
      <c r="E129" s="50">
        <v>0</v>
      </c>
      <c r="F129" s="50">
        <v>3</v>
      </c>
      <c r="G129" s="50">
        <v>410</v>
      </c>
      <c r="H129" s="54">
        <v>2816</v>
      </c>
      <c r="N129" s="40"/>
      <c r="O129" s="41"/>
    </row>
    <row r="130" spans="1:15">
      <c r="A130" s="69" t="s">
        <v>134</v>
      </c>
      <c r="B130" s="50" t="s">
        <v>275</v>
      </c>
      <c r="C130" s="50">
        <v>58</v>
      </c>
      <c r="D130" s="50">
        <v>560</v>
      </c>
      <c r="E130" s="50">
        <v>0</v>
      </c>
      <c r="F130" s="50">
        <v>0</v>
      </c>
      <c r="G130" s="50">
        <v>22</v>
      </c>
      <c r="H130" s="53">
        <v>640</v>
      </c>
      <c r="N130" s="40"/>
      <c r="O130" s="41"/>
    </row>
    <row r="131" spans="1:15">
      <c r="A131" s="70"/>
      <c r="B131" s="50" t="s">
        <v>276</v>
      </c>
      <c r="C131" s="50">
        <v>279</v>
      </c>
      <c r="D131" s="51">
        <v>1712</v>
      </c>
      <c r="E131" s="50">
        <v>0</v>
      </c>
      <c r="F131" s="50">
        <v>3</v>
      </c>
      <c r="G131" s="50">
        <v>499</v>
      </c>
      <c r="H131" s="54">
        <v>2494</v>
      </c>
      <c r="N131" s="40"/>
      <c r="O131" s="41"/>
    </row>
    <row r="132" spans="1:15">
      <c r="A132" s="69" t="s">
        <v>135</v>
      </c>
      <c r="B132" s="50" t="s">
        <v>275</v>
      </c>
      <c r="C132" s="50">
        <v>68</v>
      </c>
      <c r="D132" s="50">
        <v>293</v>
      </c>
      <c r="E132" s="50">
        <v>0</v>
      </c>
      <c r="F132" s="50">
        <v>0</v>
      </c>
      <c r="G132" s="50">
        <v>16</v>
      </c>
      <c r="H132" s="53">
        <v>377</v>
      </c>
      <c r="N132" s="40"/>
      <c r="O132" s="41"/>
    </row>
    <row r="133" spans="1:15">
      <c r="A133" s="70"/>
      <c r="B133" s="50" t="s">
        <v>276</v>
      </c>
      <c r="C133" s="50">
        <v>395</v>
      </c>
      <c r="D133" s="51">
        <v>3033</v>
      </c>
      <c r="E133" s="50">
        <v>0</v>
      </c>
      <c r="F133" s="50">
        <v>2</v>
      </c>
      <c r="G133" s="50">
        <v>432</v>
      </c>
      <c r="H133" s="54">
        <v>3862</v>
      </c>
      <c r="N133" s="40"/>
      <c r="O133" s="41"/>
    </row>
    <row r="134" spans="1:15">
      <c r="A134" s="86" t="s">
        <v>278</v>
      </c>
      <c r="B134" s="14" t="s">
        <v>56</v>
      </c>
      <c r="C134" s="237">
        <v>50.376724000000003</v>
      </c>
      <c r="D134" s="237">
        <v>819.43744000000004</v>
      </c>
      <c r="E134" s="237">
        <v>0</v>
      </c>
      <c r="F134" s="237">
        <v>0</v>
      </c>
      <c r="G134" s="237">
        <v>24.517306999999999</v>
      </c>
      <c r="H134" s="459">
        <v>894.33147099999996</v>
      </c>
      <c r="N134" s="40"/>
      <c r="O134" s="41"/>
    </row>
    <row r="135" spans="1:15" s="57" customFormat="1">
      <c r="A135" s="87"/>
      <c r="B135" s="14" t="s">
        <v>58</v>
      </c>
      <c r="C135" s="237">
        <v>238.85828900000001</v>
      </c>
      <c r="D135" s="237">
        <v>4939.6754170000004</v>
      </c>
      <c r="E135" s="237">
        <v>0</v>
      </c>
      <c r="F135" s="237">
        <v>2.5978720000000002</v>
      </c>
      <c r="G135" s="237">
        <v>619.84168499999998</v>
      </c>
      <c r="H135" s="459">
        <v>5800.9732629999999</v>
      </c>
      <c r="N135" s="40"/>
      <c r="O135" s="41"/>
    </row>
    <row r="136" spans="1:15" s="57" customFormat="1">
      <c r="A136" s="56"/>
      <c r="B136" s="14"/>
      <c r="H136" s="13"/>
      <c r="N136" s="40"/>
      <c r="O136" s="41"/>
    </row>
    <row r="137" spans="1:15" s="57" customFormat="1">
      <c r="A137" s="2">
        <v>2022</v>
      </c>
      <c r="B137" s="13"/>
      <c r="H137" s="13"/>
      <c r="N137" s="40"/>
      <c r="O137" s="41"/>
    </row>
    <row r="138" spans="1:15" s="57" customFormat="1">
      <c r="A138" s="69" t="s">
        <v>3</v>
      </c>
      <c r="B138" s="14" t="s">
        <v>56</v>
      </c>
      <c r="C138" s="237">
        <v>36.144741000000003</v>
      </c>
      <c r="D138" s="237">
        <v>276.13152400000001</v>
      </c>
      <c r="E138" s="237">
        <v>0</v>
      </c>
      <c r="F138" s="237">
        <v>0</v>
      </c>
      <c r="G138" s="237">
        <v>23.948819</v>
      </c>
      <c r="H138" s="459">
        <v>336.22508399999998</v>
      </c>
      <c r="N138" s="40"/>
      <c r="O138" s="41"/>
    </row>
    <row r="139" spans="1:15" s="57" customFormat="1">
      <c r="A139" s="70"/>
      <c r="B139" s="14" t="s">
        <v>58</v>
      </c>
      <c r="C139" s="237">
        <v>184.17482200000001</v>
      </c>
      <c r="D139" s="237">
        <v>1516.886493</v>
      </c>
      <c r="E139" s="237">
        <v>0</v>
      </c>
      <c r="F139" s="237">
        <v>0.92199900000000001</v>
      </c>
      <c r="G139" s="237">
        <v>542.27810299999999</v>
      </c>
      <c r="H139" s="459">
        <v>2244.2614170000002</v>
      </c>
      <c r="N139" s="40"/>
      <c r="O139" s="41"/>
    </row>
    <row r="140" spans="1:15" s="57" customFormat="1">
      <c r="A140" s="69" t="s">
        <v>4</v>
      </c>
      <c r="B140" s="14" t="s">
        <v>56</v>
      </c>
      <c r="C140" s="237">
        <v>57.558059</v>
      </c>
      <c r="D140" s="237">
        <v>342.082109</v>
      </c>
      <c r="E140" s="237">
        <v>0</v>
      </c>
      <c r="F140" s="237">
        <v>0</v>
      </c>
      <c r="G140" s="237">
        <v>13.146803999999999</v>
      </c>
      <c r="H140" s="459">
        <v>412.78697199999999</v>
      </c>
      <c r="N140" s="40"/>
      <c r="O140" s="41"/>
    </row>
    <row r="141" spans="1:15" s="57" customFormat="1">
      <c r="A141" s="70"/>
      <c r="B141" s="14" t="s">
        <v>58</v>
      </c>
      <c r="C141" s="237">
        <v>314.94662199999999</v>
      </c>
      <c r="D141" s="237">
        <v>3223.3146839999999</v>
      </c>
      <c r="E141" s="237">
        <v>0</v>
      </c>
      <c r="F141" s="237">
        <v>2.9203070000000002</v>
      </c>
      <c r="G141" s="237">
        <v>451.29740800000002</v>
      </c>
      <c r="H141" s="459">
        <v>3992.4790210000001</v>
      </c>
      <c r="N141" s="40"/>
      <c r="O141" s="41"/>
    </row>
    <row r="142" spans="1:15" s="57" customFormat="1">
      <c r="A142" s="69" t="s">
        <v>5</v>
      </c>
      <c r="B142" s="14" t="s">
        <v>56</v>
      </c>
      <c r="C142" s="237">
        <v>100.60119400000001</v>
      </c>
      <c r="D142" s="237">
        <v>437.55924599999997</v>
      </c>
      <c r="E142" s="237">
        <v>0</v>
      </c>
      <c r="F142" s="237">
        <v>0</v>
      </c>
      <c r="G142" s="237">
        <v>29.217027000000002</v>
      </c>
      <c r="H142" s="459">
        <v>567.37746700000002</v>
      </c>
      <c r="N142" s="40"/>
      <c r="O142" s="41"/>
    </row>
    <row r="143" spans="1:15" s="57" customFormat="1">
      <c r="A143" s="70"/>
      <c r="B143" s="14" t="s">
        <v>58</v>
      </c>
      <c r="C143" s="237">
        <v>292.43925999999999</v>
      </c>
      <c r="D143" s="237">
        <v>2249.3644049999998</v>
      </c>
      <c r="E143" s="237">
        <v>0</v>
      </c>
      <c r="F143" s="237">
        <v>1.413295</v>
      </c>
      <c r="G143" s="237">
        <v>430.108948</v>
      </c>
      <c r="H143" s="459">
        <v>2973.3259079999998</v>
      </c>
      <c r="N143" s="40"/>
      <c r="O143" s="41"/>
    </row>
    <row r="144" spans="1:15" s="57" customFormat="1">
      <c r="C144" s="237"/>
      <c r="D144" s="237"/>
      <c r="E144" s="237"/>
      <c r="F144" s="237"/>
      <c r="G144" s="237"/>
      <c r="H144" s="237"/>
      <c r="N144" s="40"/>
      <c r="O144" s="41"/>
    </row>
    <row r="145" spans="1:15">
      <c r="O145" s="11"/>
    </row>
    <row r="146" spans="1:15">
      <c r="A146" s="18" t="s">
        <v>147</v>
      </c>
      <c r="B146" s="63" t="s">
        <v>220</v>
      </c>
      <c r="C146" s="64"/>
      <c r="D146" s="64"/>
      <c r="E146" s="64"/>
      <c r="F146" s="64"/>
      <c r="G146" s="64"/>
      <c r="H146" s="64"/>
      <c r="I146" s="64"/>
      <c r="J146" s="64"/>
      <c r="K146" s="65"/>
    </row>
    <row r="147" spans="1:15">
      <c r="B147" s="58" t="s">
        <v>148</v>
      </c>
      <c r="C147" s="59"/>
      <c r="D147" s="59"/>
      <c r="E147" s="59"/>
      <c r="F147" s="59"/>
      <c r="G147" s="59"/>
      <c r="H147" s="59"/>
      <c r="I147" s="59"/>
      <c r="J147" s="59"/>
      <c r="K147" s="60"/>
    </row>
  </sheetData>
  <mergeCells count="74">
    <mergeCell ref="A29:A30"/>
    <mergeCell ref="A134:A135"/>
    <mergeCell ref="A138:A139"/>
    <mergeCell ref="A140:A141"/>
    <mergeCell ref="A142:A143"/>
    <mergeCell ref="A122:A123"/>
    <mergeCell ref="B146:K146"/>
    <mergeCell ref="B147:K147"/>
    <mergeCell ref="A112:A113"/>
    <mergeCell ref="A114:A115"/>
    <mergeCell ref="A116:A117"/>
    <mergeCell ref="A118:A119"/>
    <mergeCell ref="A120:A121"/>
    <mergeCell ref="A124:A125"/>
    <mergeCell ref="A126:A127"/>
    <mergeCell ref="A128:A129"/>
    <mergeCell ref="A130:A131"/>
    <mergeCell ref="A132:A133"/>
    <mergeCell ref="A100:A101"/>
    <mergeCell ref="A102:A103"/>
    <mergeCell ref="A104:A105"/>
    <mergeCell ref="A106:A107"/>
    <mergeCell ref="A108:A109"/>
    <mergeCell ref="A90:A91"/>
    <mergeCell ref="A92:A93"/>
    <mergeCell ref="A94:A95"/>
    <mergeCell ref="A96:A97"/>
    <mergeCell ref="A98:A99"/>
    <mergeCell ref="A78:A79"/>
    <mergeCell ref="A80:A81"/>
    <mergeCell ref="A82:A83"/>
    <mergeCell ref="A86:A87"/>
    <mergeCell ref="A88:A89"/>
    <mergeCell ref="A68:A69"/>
    <mergeCell ref="A70:A71"/>
    <mergeCell ref="A72:A73"/>
    <mergeCell ref="A74:A75"/>
    <mergeCell ref="A76:A77"/>
    <mergeCell ref="A56:A57"/>
    <mergeCell ref="A60:A61"/>
    <mergeCell ref="A62:A63"/>
    <mergeCell ref="A64:A65"/>
    <mergeCell ref="A66:A67"/>
    <mergeCell ref="A46:A47"/>
    <mergeCell ref="A48:A49"/>
    <mergeCell ref="A50:A51"/>
    <mergeCell ref="A52:A53"/>
    <mergeCell ref="A54:A55"/>
    <mergeCell ref="A36:A37"/>
    <mergeCell ref="A38:A39"/>
    <mergeCell ref="A40:A41"/>
    <mergeCell ref="A42:A43"/>
    <mergeCell ref="A44:A45"/>
    <mergeCell ref="A17:A18"/>
    <mergeCell ref="A19:A20"/>
    <mergeCell ref="A21:A22"/>
    <mergeCell ref="A23:A24"/>
    <mergeCell ref="A27:A28"/>
    <mergeCell ref="A34:A35"/>
    <mergeCell ref="A3:B6"/>
    <mergeCell ref="A1:B1"/>
    <mergeCell ref="C1:H1"/>
    <mergeCell ref="A2:B2"/>
    <mergeCell ref="C2:H2"/>
    <mergeCell ref="F3:H3"/>
    <mergeCell ref="F4:H4"/>
    <mergeCell ref="A8:B8"/>
    <mergeCell ref="A32:B32"/>
    <mergeCell ref="A7:B7"/>
    <mergeCell ref="A25:A26"/>
    <mergeCell ref="A9:A10"/>
    <mergeCell ref="A11:A12"/>
    <mergeCell ref="A13:A14"/>
    <mergeCell ref="A15:A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56A91-71C5-4D52-842D-AEB218F3DB2F}">
  <sheetPr>
    <tabColor theme="2"/>
  </sheetPr>
  <dimension ref="A1:AG25"/>
  <sheetViews>
    <sheetView tabSelected="1" zoomScale="90" zoomScaleNormal="90" workbookViewId="0">
      <selection activeCell="I21" sqref="I21"/>
    </sheetView>
  </sheetViews>
  <sheetFormatPr defaultColWidth="11.453125" defaultRowHeight="14.5"/>
  <cols>
    <col min="1" max="1" width="8.08984375" style="127" bestFit="1" customWidth="1"/>
    <col min="2" max="2" width="18.1796875" style="127" customWidth="1"/>
    <col min="3" max="3" width="9.81640625" style="127" customWidth="1"/>
    <col min="4" max="4" width="6.81640625" style="127" bestFit="1" customWidth="1"/>
    <col min="5" max="5" width="9.453125" style="127" customWidth="1"/>
    <col min="6" max="6" width="8.54296875" style="127" bestFit="1" customWidth="1"/>
    <col min="7" max="32" width="6.1796875" style="127" customWidth="1"/>
    <col min="33" max="33" width="6.453125" style="127" customWidth="1"/>
    <col min="34" max="124" width="11.453125" style="127"/>
    <col min="125" max="125" width="16.7265625" style="127" customWidth="1"/>
    <col min="126" max="149" width="9.1796875" style="127" customWidth="1"/>
    <col min="150" max="150" width="9.81640625" style="127" customWidth="1"/>
    <col min="151" max="151" width="10.1796875" style="127" customWidth="1"/>
    <col min="152" max="152" width="10.81640625" style="127" customWidth="1"/>
    <col min="153" max="153" width="10" style="127" customWidth="1"/>
    <col min="154" max="154" width="10.1796875" style="127" customWidth="1"/>
    <col min="155" max="155" width="12" style="127" customWidth="1"/>
    <col min="156" max="157" width="9.1796875" style="127" customWidth="1"/>
    <col min="158" max="159" width="11.453125" style="127"/>
    <col min="160" max="160" width="10.453125" style="127" customWidth="1"/>
    <col min="161" max="380" width="11.453125" style="127"/>
    <col min="381" max="381" width="16.7265625" style="127" customWidth="1"/>
    <col min="382" max="405" width="9.1796875" style="127" customWidth="1"/>
    <col min="406" max="406" width="9.81640625" style="127" customWidth="1"/>
    <col min="407" max="407" width="10.1796875" style="127" customWidth="1"/>
    <col min="408" max="408" width="10.81640625" style="127" customWidth="1"/>
    <col min="409" max="409" width="10" style="127" customWidth="1"/>
    <col min="410" max="410" width="10.1796875" style="127" customWidth="1"/>
    <col min="411" max="411" width="12" style="127" customWidth="1"/>
    <col min="412" max="413" width="9.1796875" style="127" customWidth="1"/>
    <col min="414" max="415" width="11.453125" style="127"/>
    <col min="416" max="416" width="10.453125" style="127" customWidth="1"/>
    <col min="417" max="636" width="11.453125" style="127"/>
    <col min="637" max="637" width="16.7265625" style="127" customWidth="1"/>
    <col min="638" max="661" width="9.1796875" style="127" customWidth="1"/>
    <col min="662" max="662" width="9.81640625" style="127" customWidth="1"/>
    <col min="663" max="663" width="10.1796875" style="127" customWidth="1"/>
    <col min="664" max="664" width="10.81640625" style="127" customWidth="1"/>
    <col min="665" max="665" width="10" style="127" customWidth="1"/>
    <col min="666" max="666" width="10.1796875" style="127" customWidth="1"/>
    <col min="667" max="667" width="12" style="127" customWidth="1"/>
    <col min="668" max="669" width="9.1796875" style="127" customWidth="1"/>
    <col min="670" max="671" width="11.453125" style="127"/>
    <col min="672" max="672" width="10.453125" style="127" customWidth="1"/>
    <col min="673" max="892" width="11.453125" style="127"/>
    <col min="893" max="893" width="16.7265625" style="127" customWidth="1"/>
    <col min="894" max="917" width="9.1796875" style="127" customWidth="1"/>
    <col min="918" max="918" width="9.81640625" style="127" customWidth="1"/>
    <col min="919" max="919" width="10.1796875" style="127" customWidth="1"/>
    <col min="920" max="920" width="10.81640625" style="127" customWidth="1"/>
    <col min="921" max="921" width="10" style="127" customWidth="1"/>
    <col min="922" max="922" width="10.1796875" style="127" customWidth="1"/>
    <col min="923" max="923" width="12" style="127" customWidth="1"/>
    <col min="924" max="925" width="9.1796875" style="127" customWidth="1"/>
    <col min="926" max="927" width="11.453125" style="127"/>
    <col min="928" max="928" width="10.453125" style="127" customWidth="1"/>
    <col min="929" max="1148" width="11.453125" style="127"/>
    <col min="1149" max="1149" width="16.7265625" style="127" customWidth="1"/>
    <col min="1150" max="1173" width="9.1796875" style="127" customWidth="1"/>
    <col min="1174" max="1174" width="9.81640625" style="127" customWidth="1"/>
    <col min="1175" max="1175" width="10.1796875" style="127" customWidth="1"/>
    <col min="1176" max="1176" width="10.81640625" style="127" customWidth="1"/>
    <col min="1177" max="1177" width="10" style="127" customWidth="1"/>
    <col min="1178" max="1178" width="10.1796875" style="127" customWidth="1"/>
    <col min="1179" max="1179" width="12" style="127" customWidth="1"/>
    <col min="1180" max="1181" width="9.1796875" style="127" customWidth="1"/>
    <col min="1182" max="1183" width="11.453125" style="127"/>
    <col min="1184" max="1184" width="10.453125" style="127" customWidth="1"/>
    <col min="1185" max="1404" width="11.453125" style="127"/>
    <col min="1405" max="1405" width="16.7265625" style="127" customWidth="1"/>
    <col min="1406" max="1429" width="9.1796875" style="127" customWidth="1"/>
    <col min="1430" max="1430" width="9.81640625" style="127" customWidth="1"/>
    <col min="1431" max="1431" width="10.1796875" style="127" customWidth="1"/>
    <col min="1432" max="1432" width="10.81640625" style="127" customWidth="1"/>
    <col min="1433" max="1433" width="10" style="127" customWidth="1"/>
    <col min="1434" max="1434" width="10.1796875" style="127" customWidth="1"/>
    <col min="1435" max="1435" width="12" style="127" customWidth="1"/>
    <col min="1436" max="1437" width="9.1796875" style="127" customWidth="1"/>
    <col min="1438" max="1439" width="11.453125" style="127"/>
    <col min="1440" max="1440" width="10.453125" style="127" customWidth="1"/>
    <col min="1441" max="1660" width="11.453125" style="127"/>
    <col min="1661" max="1661" width="16.7265625" style="127" customWidth="1"/>
    <col min="1662" max="1685" width="9.1796875" style="127" customWidth="1"/>
    <col min="1686" max="1686" width="9.81640625" style="127" customWidth="1"/>
    <col min="1687" max="1687" width="10.1796875" style="127" customWidth="1"/>
    <col min="1688" max="1688" width="10.81640625" style="127" customWidth="1"/>
    <col min="1689" max="1689" width="10" style="127" customWidth="1"/>
    <col min="1690" max="1690" width="10.1796875" style="127" customWidth="1"/>
    <col min="1691" max="1691" width="12" style="127" customWidth="1"/>
    <col min="1692" max="1693" width="9.1796875" style="127" customWidth="1"/>
    <col min="1694" max="1695" width="11.453125" style="127"/>
    <col min="1696" max="1696" width="10.453125" style="127" customWidth="1"/>
    <col min="1697" max="1916" width="11.453125" style="127"/>
    <col min="1917" max="1917" width="16.7265625" style="127" customWidth="1"/>
    <col min="1918" max="1941" width="9.1796875" style="127" customWidth="1"/>
    <col min="1942" max="1942" width="9.81640625" style="127" customWidth="1"/>
    <col min="1943" max="1943" width="10.1796875" style="127" customWidth="1"/>
    <col min="1944" max="1944" width="10.81640625" style="127" customWidth="1"/>
    <col min="1945" max="1945" width="10" style="127" customWidth="1"/>
    <col min="1946" max="1946" width="10.1796875" style="127" customWidth="1"/>
    <col min="1947" max="1947" width="12" style="127" customWidth="1"/>
    <col min="1948" max="1949" width="9.1796875" style="127" customWidth="1"/>
    <col min="1950" max="1951" width="11.453125" style="127"/>
    <col min="1952" max="1952" width="10.453125" style="127" customWidth="1"/>
    <col min="1953" max="2172" width="11.453125" style="127"/>
    <col min="2173" max="2173" width="16.7265625" style="127" customWidth="1"/>
    <col min="2174" max="2197" width="9.1796875" style="127" customWidth="1"/>
    <col min="2198" max="2198" width="9.81640625" style="127" customWidth="1"/>
    <col min="2199" max="2199" width="10.1796875" style="127" customWidth="1"/>
    <col min="2200" max="2200" width="10.81640625" style="127" customWidth="1"/>
    <col min="2201" max="2201" width="10" style="127" customWidth="1"/>
    <col min="2202" max="2202" width="10.1796875" style="127" customWidth="1"/>
    <col min="2203" max="2203" width="12" style="127" customWidth="1"/>
    <col min="2204" max="2205" width="9.1796875" style="127" customWidth="1"/>
    <col min="2206" max="2207" width="11.453125" style="127"/>
    <col min="2208" max="2208" width="10.453125" style="127" customWidth="1"/>
    <col min="2209" max="2428" width="11.453125" style="127"/>
    <col min="2429" max="2429" width="16.7265625" style="127" customWidth="1"/>
    <col min="2430" max="2453" width="9.1796875" style="127" customWidth="1"/>
    <col min="2454" max="2454" width="9.81640625" style="127" customWidth="1"/>
    <col min="2455" max="2455" width="10.1796875" style="127" customWidth="1"/>
    <col min="2456" max="2456" width="10.81640625" style="127" customWidth="1"/>
    <col min="2457" max="2457" width="10" style="127" customWidth="1"/>
    <col min="2458" max="2458" width="10.1796875" style="127" customWidth="1"/>
    <col min="2459" max="2459" width="12" style="127" customWidth="1"/>
    <col min="2460" max="2461" width="9.1796875" style="127" customWidth="1"/>
    <col min="2462" max="2463" width="11.453125" style="127"/>
    <col min="2464" max="2464" width="10.453125" style="127" customWidth="1"/>
    <col min="2465" max="2684" width="11.453125" style="127"/>
    <col min="2685" max="2685" width="16.7265625" style="127" customWidth="1"/>
    <col min="2686" max="2709" width="9.1796875" style="127" customWidth="1"/>
    <col min="2710" max="2710" width="9.81640625" style="127" customWidth="1"/>
    <col min="2711" max="2711" width="10.1796875" style="127" customWidth="1"/>
    <col min="2712" max="2712" width="10.81640625" style="127" customWidth="1"/>
    <col min="2713" max="2713" width="10" style="127" customWidth="1"/>
    <col min="2714" max="2714" width="10.1796875" style="127" customWidth="1"/>
    <col min="2715" max="2715" width="12" style="127" customWidth="1"/>
    <col min="2716" max="2717" width="9.1796875" style="127" customWidth="1"/>
    <col min="2718" max="2719" width="11.453125" style="127"/>
    <col min="2720" max="2720" width="10.453125" style="127" customWidth="1"/>
    <col min="2721" max="2940" width="11.453125" style="127"/>
    <col min="2941" max="2941" width="16.7265625" style="127" customWidth="1"/>
    <col min="2942" max="2965" width="9.1796875" style="127" customWidth="1"/>
    <col min="2966" max="2966" width="9.81640625" style="127" customWidth="1"/>
    <col min="2967" max="2967" width="10.1796875" style="127" customWidth="1"/>
    <col min="2968" max="2968" width="10.81640625" style="127" customWidth="1"/>
    <col min="2969" max="2969" width="10" style="127" customWidth="1"/>
    <col min="2970" max="2970" width="10.1796875" style="127" customWidth="1"/>
    <col min="2971" max="2971" width="12" style="127" customWidth="1"/>
    <col min="2972" max="2973" width="9.1796875" style="127" customWidth="1"/>
    <col min="2974" max="2975" width="11.453125" style="127"/>
    <col min="2976" max="2976" width="10.453125" style="127" customWidth="1"/>
    <col min="2977" max="3196" width="11.453125" style="127"/>
    <col min="3197" max="3197" width="16.7265625" style="127" customWidth="1"/>
    <col min="3198" max="3221" width="9.1796875" style="127" customWidth="1"/>
    <col min="3222" max="3222" width="9.81640625" style="127" customWidth="1"/>
    <col min="3223" max="3223" width="10.1796875" style="127" customWidth="1"/>
    <col min="3224" max="3224" width="10.81640625" style="127" customWidth="1"/>
    <col min="3225" max="3225" width="10" style="127" customWidth="1"/>
    <col min="3226" max="3226" width="10.1796875" style="127" customWidth="1"/>
    <col min="3227" max="3227" width="12" style="127" customWidth="1"/>
    <col min="3228" max="3229" width="9.1796875" style="127" customWidth="1"/>
    <col min="3230" max="3231" width="11.453125" style="127"/>
    <col min="3232" max="3232" width="10.453125" style="127" customWidth="1"/>
    <col min="3233" max="3452" width="11.453125" style="127"/>
    <col min="3453" max="3453" width="16.7265625" style="127" customWidth="1"/>
    <col min="3454" max="3477" width="9.1796875" style="127" customWidth="1"/>
    <col min="3478" max="3478" width="9.81640625" style="127" customWidth="1"/>
    <col min="3479" max="3479" width="10.1796875" style="127" customWidth="1"/>
    <col min="3480" max="3480" width="10.81640625" style="127" customWidth="1"/>
    <col min="3481" max="3481" width="10" style="127" customWidth="1"/>
    <col min="3482" max="3482" width="10.1796875" style="127" customWidth="1"/>
    <col min="3483" max="3483" width="12" style="127" customWidth="1"/>
    <col min="3484" max="3485" width="9.1796875" style="127" customWidth="1"/>
    <col min="3486" max="3487" width="11.453125" style="127"/>
    <col min="3488" max="3488" width="10.453125" style="127" customWidth="1"/>
    <col min="3489" max="3708" width="11.453125" style="127"/>
    <col min="3709" max="3709" width="16.7265625" style="127" customWidth="1"/>
    <col min="3710" max="3733" width="9.1796875" style="127" customWidth="1"/>
    <col min="3734" max="3734" width="9.81640625" style="127" customWidth="1"/>
    <col min="3735" max="3735" width="10.1796875" style="127" customWidth="1"/>
    <col min="3736" max="3736" width="10.81640625" style="127" customWidth="1"/>
    <col min="3737" max="3737" width="10" style="127" customWidth="1"/>
    <col min="3738" max="3738" width="10.1796875" style="127" customWidth="1"/>
    <col min="3739" max="3739" width="12" style="127" customWidth="1"/>
    <col min="3740" max="3741" width="9.1796875" style="127" customWidth="1"/>
    <col min="3742" max="3743" width="11.453125" style="127"/>
    <col min="3744" max="3744" width="10.453125" style="127" customWidth="1"/>
    <col min="3745" max="3964" width="11.453125" style="127"/>
    <col min="3965" max="3965" width="16.7265625" style="127" customWidth="1"/>
    <col min="3966" max="3989" width="9.1796875" style="127" customWidth="1"/>
    <col min="3990" max="3990" width="9.81640625" style="127" customWidth="1"/>
    <col min="3991" max="3991" width="10.1796875" style="127" customWidth="1"/>
    <col min="3992" max="3992" width="10.81640625" style="127" customWidth="1"/>
    <col min="3993" max="3993" width="10" style="127" customWidth="1"/>
    <col min="3994" max="3994" width="10.1796875" style="127" customWidth="1"/>
    <col min="3995" max="3995" width="12" style="127" customWidth="1"/>
    <col min="3996" max="3997" width="9.1796875" style="127" customWidth="1"/>
    <col min="3998" max="3999" width="11.453125" style="127"/>
    <col min="4000" max="4000" width="10.453125" style="127" customWidth="1"/>
    <col min="4001" max="4220" width="11.453125" style="127"/>
    <col min="4221" max="4221" width="16.7265625" style="127" customWidth="1"/>
    <col min="4222" max="4245" width="9.1796875" style="127" customWidth="1"/>
    <col min="4246" max="4246" width="9.81640625" style="127" customWidth="1"/>
    <col min="4247" max="4247" width="10.1796875" style="127" customWidth="1"/>
    <col min="4248" max="4248" width="10.81640625" style="127" customWidth="1"/>
    <col min="4249" max="4249" width="10" style="127" customWidth="1"/>
    <col min="4250" max="4250" width="10.1796875" style="127" customWidth="1"/>
    <col min="4251" max="4251" width="12" style="127" customWidth="1"/>
    <col min="4252" max="4253" width="9.1796875" style="127" customWidth="1"/>
    <col min="4254" max="4255" width="11.453125" style="127"/>
    <col min="4256" max="4256" width="10.453125" style="127" customWidth="1"/>
    <col min="4257" max="4476" width="11.453125" style="127"/>
    <col min="4477" max="4477" width="16.7265625" style="127" customWidth="1"/>
    <col min="4478" max="4501" width="9.1796875" style="127" customWidth="1"/>
    <col min="4502" max="4502" width="9.81640625" style="127" customWidth="1"/>
    <col min="4503" max="4503" width="10.1796875" style="127" customWidth="1"/>
    <col min="4504" max="4504" width="10.81640625" style="127" customWidth="1"/>
    <col min="4505" max="4505" width="10" style="127" customWidth="1"/>
    <col min="4506" max="4506" width="10.1796875" style="127" customWidth="1"/>
    <col min="4507" max="4507" width="12" style="127" customWidth="1"/>
    <col min="4508" max="4509" width="9.1796875" style="127" customWidth="1"/>
    <col min="4510" max="4511" width="11.453125" style="127"/>
    <col min="4512" max="4512" width="10.453125" style="127" customWidth="1"/>
    <col min="4513" max="4732" width="11.453125" style="127"/>
    <col min="4733" max="4733" width="16.7265625" style="127" customWidth="1"/>
    <col min="4734" max="4757" width="9.1796875" style="127" customWidth="1"/>
    <col min="4758" max="4758" width="9.81640625" style="127" customWidth="1"/>
    <col min="4759" max="4759" width="10.1796875" style="127" customWidth="1"/>
    <col min="4760" max="4760" width="10.81640625" style="127" customWidth="1"/>
    <col min="4761" max="4761" width="10" style="127" customWidth="1"/>
    <col min="4762" max="4762" width="10.1796875" style="127" customWidth="1"/>
    <col min="4763" max="4763" width="12" style="127" customWidth="1"/>
    <col min="4764" max="4765" width="9.1796875" style="127" customWidth="1"/>
    <col min="4766" max="4767" width="11.453125" style="127"/>
    <col min="4768" max="4768" width="10.453125" style="127" customWidth="1"/>
    <col min="4769" max="4988" width="11.453125" style="127"/>
    <col min="4989" max="4989" width="16.7265625" style="127" customWidth="1"/>
    <col min="4990" max="5013" width="9.1796875" style="127" customWidth="1"/>
    <col min="5014" max="5014" width="9.81640625" style="127" customWidth="1"/>
    <col min="5015" max="5015" width="10.1796875" style="127" customWidth="1"/>
    <col min="5016" max="5016" width="10.81640625" style="127" customWidth="1"/>
    <col min="5017" max="5017" width="10" style="127" customWidth="1"/>
    <col min="5018" max="5018" width="10.1796875" style="127" customWidth="1"/>
    <col min="5019" max="5019" width="12" style="127" customWidth="1"/>
    <col min="5020" max="5021" width="9.1796875" style="127" customWidth="1"/>
    <col min="5022" max="5023" width="11.453125" style="127"/>
    <col min="5024" max="5024" width="10.453125" style="127" customWidth="1"/>
    <col min="5025" max="5244" width="11.453125" style="127"/>
    <col min="5245" max="5245" width="16.7265625" style="127" customWidth="1"/>
    <col min="5246" max="5269" width="9.1796875" style="127" customWidth="1"/>
    <col min="5270" max="5270" width="9.81640625" style="127" customWidth="1"/>
    <col min="5271" max="5271" width="10.1796875" style="127" customWidth="1"/>
    <col min="5272" max="5272" width="10.81640625" style="127" customWidth="1"/>
    <col min="5273" max="5273" width="10" style="127" customWidth="1"/>
    <col min="5274" max="5274" width="10.1796875" style="127" customWidth="1"/>
    <col min="5275" max="5275" width="12" style="127" customWidth="1"/>
    <col min="5276" max="5277" width="9.1796875" style="127" customWidth="1"/>
    <col min="5278" max="5279" width="11.453125" style="127"/>
    <col min="5280" max="5280" width="10.453125" style="127" customWidth="1"/>
    <col min="5281" max="5500" width="11.453125" style="127"/>
    <col min="5501" max="5501" width="16.7265625" style="127" customWidth="1"/>
    <col min="5502" max="5525" width="9.1796875" style="127" customWidth="1"/>
    <col min="5526" max="5526" width="9.81640625" style="127" customWidth="1"/>
    <col min="5527" max="5527" width="10.1796875" style="127" customWidth="1"/>
    <col min="5528" max="5528" width="10.81640625" style="127" customWidth="1"/>
    <col min="5529" max="5529" width="10" style="127" customWidth="1"/>
    <col min="5530" max="5530" width="10.1796875" style="127" customWidth="1"/>
    <col min="5531" max="5531" width="12" style="127" customWidth="1"/>
    <col min="5532" max="5533" width="9.1796875" style="127" customWidth="1"/>
    <col min="5534" max="5535" width="11.453125" style="127"/>
    <col min="5536" max="5536" width="10.453125" style="127" customWidth="1"/>
    <col min="5537" max="5756" width="11.453125" style="127"/>
    <col min="5757" max="5757" width="16.7265625" style="127" customWidth="1"/>
    <col min="5758" max="5781" width="9.1796875" style="127" customWidth="1"/>
    <col min="5782" max="5782" width="9.81640625" style="127" customWidth="1"/>
    <col min="5783" max="5783" width="10.1796875" style="127" customWidth="1"/>
    <col min="5784" max="5784" width="10.81640625" style="127" customWidth="1"/>
    <col min="5785" max="5785" width="10" style="127" customWidth="1"/>
    <col min="5786" max="5786" width="10.1796875" style="127" customWidth="1"/>
    <col min="5787" max="5787" width="12" style="127" customWidth="1"/>
    <col min="5788" max="5789" width="9.1796875" style="127" customWidth="1"/>
    <col min="5790" max="5791" width="11.453125" style="127"/>
    <col min="5792" max="5792" width="10.453125" style="127" customWidth="1"/>
    <col min="5793" max="6012" width="11.453125" style="127"/>
    <col min="6013" max="6013" width="16.7265625" style="127" customWidth="1"/>
    <col min="6014" max="6037" width="9.1796875" style="127" customWidth="1"/>
    <col min="6038" max="6038" width="9.81640625" style="127" customWidth="1"/>
    <col min="6039" max="6039" width="10.1796875" style="127" customWidth="1"/>
    <col min="6040" max="6040" width="10.81640625" style="127" customWidth="1"/>
    <col min="6041" max="6041" width="10" style="127" customWidth="1"/>
    <col min="6042" max="6042" width="10.1796875" style="127" customWidth="1"/>
    <col min="6043" max="6043" width="12" style="127" customWidth="1"/>
    <col min="6044" max="6045" width="9.1796875" style="127" customWidth="1"/>
    <col min="6046" max="6047" width="11.453125" style="127"/>
    <col min="6048" max="6048" width="10.453125" style="127" customWidth="1"/>
    <col min="6049" max="6268" width="11.453125" style="127"/>
    <col min="6269" max="6269" width="16.7265625" style="127" customWidth="1"/>
    <col min="6270" max="6293" width="9.1796875" style="127" customWidth="1"/>
    <col min="6294" max="6294" width="9.81640625" style="127" customWidth="1"/>
    <col min="6295" max="6295" width="10.1796875" style="127" customWidth="1"/>
    <col min="6296" max="6296" width="10.81640625" style="127" customWidth="1"/>
    <col min="6297" max="6297" width="10" style="127" customWidth="1"/>
    <col min="6298" max="6298" width="10.1796875" style="127" customWidth="1"/>
    <col min="6299" max="6299" width="12" style="127" customWidth="1"/>
    <col min="6300" max="6301" width="9.1796875" style="127" customWidth="1"/>
    <col min="6302" max="6303" width="11.453125" style="127"/>
    <col min="6304" max="6304" width="10.453125" style="127" customWidth="1"/>
    <col min="6305" max="6524" width="11.453125" style="127"/>
    <col min="6525" max="6525" width="16.7265625" style="127" customWidth="1"/>
    <col min="6526" max="6549" width="9.1796875" style="127" customWidth="1"/>
    <col min="6550" max="6550" width="9.81640625" style="127" customWidth="1"/>
    <col min="6551" max="6551" width="10.1796875" style="127" customWidth="1"/>
    <col min="6552" max="6552" width="10.81640625" style="127" customWidth="1"/>
    <col min="6553" max="6553" width="10" style="127" customWidth="1"/>
    <col min="6554" max="6554" width="10.1796875" style="127" customWidth="1"/>
    <col min="6555" max="6555" width="12" style="127" customWidth="1"/>
    <col min="6556" max="6557" width="9.1796875" style="127" customWidth="1"/>
    <col min="6558" max="6559" width="11.453125" style="127"/>
    <col min="6560" max="6560" width="10.453125" style="127" customWidth="1"/>
    <col min="6561" max="6780" width="11.453125" style="127"/>
    <col min="6781" max="6781" width="16.7265625" style="127" customWidth="1"/>
    <col min="6782" max="6805" width="9.1796875" style="127" customWidth="1"/>
    <col min="6806" max="6806" width="9.81640625" style="127" customWidth="1"/>
    <col min="6807" max="6807" width="10.1796875" style="127" customWidth="1"/>
    <col min="6808" max="6808" width="10.81640625" style="127" customWidth="1"/>
    <col min="6809" max="6809" width="10" style="127" customWidth="1"/>
    <col min="6810" max="6810" width="10.1796875" style="127" customWidth="1"/>
    <col min="6811" max="6811" width="12" style="127" customWidth="1"/>
    <col min="6812" max="6813" width="9.1796875" style="127" customWidth="1"/>
    <col min="6814" max="6815" width="11.453125" style="127"/>
    <col min="6816" max="6816" width="10.453125" style="127" customWidth="1"/>
    <col min="6817" max="7036" width="11.453125" style="127"/>
    <col min="7037" max="7037" width="16.7265625" style="127" customWidth="1"/>
    <col min="7038" max="7061" width="9.1796875" style="127" customWidth="1"/>
    <col min="7062" max="7062" width="9.81640625" style="127" customWidth="1"/>
    <col min="7063" max="7063" width="10.1796875" style="127" customWidth="1"/>
    <col min="7064" max="7064" width="10.81640625" style="127" customWidth="1"/>
    <col min="7065" max="7065" width="10" style="127" customWidth="1"/>
    <col min="7066" max="7066" width="10.1796875" style="127" customWidth="1"/>
    <col min="7067" max="7067" width="12" style="127" customWidth="1"/>
    <col min="7068" max="7069" width="9.1796875" style="127" customWidth="1"/>
    <col min="7070" max="7071" width="11.453125" style="127"/>
    <col min="7072" max="7072" width="10.453125" style="127" customWidth="1"/>
    <col min="7073" max="7292" width="11.453125" style="127"/>
    <col min="7293" max="7293" width="16.7265625" style="127" customWidth="1"/>
    <col min="7294" max="7317" width="9.1796875" style="127" customWidth="1"/>
    <col min="7318" max="7318" width="9.81640625" style="127" customWidth="1"/>
    <col min="7319" max="7319" width="10.1796875" style="127" customWidth="1"/>
    <col min="7320" max="7320" width="10.81640625" style="127" customWidth="1"/>
    <col min="7321" max="7321" width="10" style="127" customWidth="1"/>
    <col min="7322" max="7322" width="10.1796875" style="127" customWidth="1"/>
    <col min="7323" max="7323" width="12" style="127" customWidth="1"/>
    <col min="7324" max="7325" width="9.1796875" style="127" customWidth="1"/>
    <col min="7326" max="7327" width="11.453125" style="127"/>
    <col min="7328" max="7328" width="10.453125" style="127" customWidth="1"/>
    <col min="7329" max="7548" width="11.453125" style="127"/>
    <col min="7549" max="7549" width="16.7265625" style="127" customWidth="1"/>
    <col min="7550" max="7573" width="9.1796875" style="127" customWidth="1"/>
    <col min="7574" max="7574" width="9.81640625" style="127" customWidth="1"/>
    <col min="7575" max="7575" width="10.1796875" style="127" customWidth="1"/>
    <col min="7576" max="7576" width="10.81640625" style="127" customWidth="1"/>
    <col min="7577" max="7577" width="10" style="127" customWidth="1"/>
    <col min="7578" max="7578" width="10.1796875" style="127" customWidth="1"/>
    <col min="7579" max="7579" width="12" style="127" customWidth="1"/>
    <col min="7580" max="7581" width="9.1796875" style="127" customWidth="1"/>
    <col min="7582" max="7583" width="11.453125" style="127"/>
    <col min="7584" max="7584" width="10.453125" style="127" customWidth="1"/>
    <col min="7585" max="7804" width="11.453125" style="127"/>
    <col min="7805" max="7805" width="16.7265625" style="127" customWidth="1"/>
    <col min="7806" max="7829" width="9.1796875" style="127" customWidth="1"/>
    <col min="7830" max="7830" width="9.81640625" style="127" customWidth="1"/>
    <col min="7831" max="7831" width="10.1796875" style="127" customWidth="1"/>
    <col min="7832" max="7832" width="10.81640625" style="127" customWidth="1"/>
    <col min="7833" max="7833" width="10" style="127" customWidth="1"/>
    <col min="7834" max="7834" width="10.1796875" style="127" customWidth="1"/>
    <col min="7835" max="7835" width="12" style="127" customWidth="1"/>
    <col min="7836" max="7837" width="9.1796875" style="127" customWidth="1"/>
    <col min="7838" max="7839" width="11.453125" style="127"/>
    <col min="7840" max="7840" width="10.453125" style="127" customWidth="1"/>
    <col min="7841" max="8060" width="11.453125" style="127"/>
    <col min="8061" max="8061" width="16.7265625" style="127" customWidth="1"/>
    <col min="8062" max="8085" width="9.1796875" style="127" customWidth="1"/>
    <col min="8086" max="8086" width="9.81640625" style="127" customWidth="1"/>
    <col min="8087" max="8087" width="10.1796875" style="127" customWidth="1"/>
    <col min="8088" max="8088" width="10.81640625" style="127" customWidth="1"/>
    <col min="8089" max="8089" width="10" style="127" customWidth="1"/>
    <col min="8090" max="8090" width="10.1796875" style="127" customWidth="1"/>
    <col min="8091" max="8091" width="12" style="127" customWidth="1"/>
    <col min="8092" max="8093" width="9.1796875" style="127" customWidth="1"/>
    <col min="8094" max="8095" width="11.453125" style="127"/>
    <col min="8096" max="8096" width="10.453125" style="127" customWidth="1"/>
    <col min="8097" max="8316" width="11.453125" style="127"/>
    <col min="8317" max="8317" width="16.7265625" style="127" customWidth="1"/>
    <col min="8318" max="8341" width="9.1796875" style="127" customWidth="1"/>
    <col min="8342" max="8342" width="9.81640625" style="127" customWidth="1"/>
    <col min="8343" max="8343" width="10.1796875" style="127" customWidth="1"/>
    <col min="8344" max="8344" width="10.81640625" style="127" customWidth="1"/>
    <col min="8345" max="8345" width="10" style="127" customWidth="1"/>
    <col min="8346" max="8346" width="10.1796875" style="127" customWidth="1"/>
    <col min="8347" max="8347" width="12" style="127" customWidth="1"/>
    <col min="8348" max="8349" width="9.1796875" style="127" customWidth="1"/>
    <col min="8350" max="8351" width="11.453125" style="127"/>
    <col min="8352" max="8352" width="10.453125" style="127" customWidth="1"/>
    <col min="8353" max="8572" width="11.453125" style="127"/>
    <col min="8573" max="8573" width="16.7265625" style="127" customWidth="1"/>
    <col min="8574" max="8597" width="9.1796875" style="127" customWidth="1"/>
    <col min="8598" max="8598" width="9.81640625" style="127" customWidth="1"/>
    <col min="8599" max="8599" width="10.1796875" style="127" customWidth="1"/>
    <col min="8600" max="8600" width="10.81640625" style="127" customWidth="1"/>
    <col min="8601" max="8601" width="10" style="127" customWidth="1"/>
    <col min="8602" max="8602" width="10.1796875" style="127" customWidth="1"/>
    <col min="8603" max="8603" width="12" style="127" customWidth="1"/>
    <col min="8604" max="8605" width="9.1796875" style="127" customWidth="1"/>
    <col min="8606" max="8607" width="11.453125" style="127"/>
    <col min="8608" max="8608" width="10.453125" style="127" customWidth="1"/>
    <col min="8609" max="8828" width="11.453125" style="127"/>
    <col min="8829" max="8829" width="16.7265625" style="127" customWidth="1"/>
    <col min="8830" max="8853" width="9.1796875" style="127" customWidth="1"/>
    <col min="8854" max="8854" width="9.81640625" style="127" customWidth="1"/>
    <col min="8855" max="8855" width="10.1796875" style="127" customWidth="1"/>
    <col min="8856" max="8856" width="10.81640625" style="127" customWidth="1"/>
    <col min="8857" max="8857" width="10" style="127" customWidth="1"/>
    <col min="8858" max="8858" width="10.1796875" style="127" customWidth="1"/>
    <col min="8859" max="8859" width="12" style="127" customWidth="1"/>
    <col min="8860" max="8861" width="9.1796875" style="127" customWidth="1"/>
    <col min="8862" max="8863" width="11.453125" style="127"/>
    <col min="8864" max="8864" width="10.453125" style="127" customWidth="1"/>
    <col min="8865" max="9084" width="11.453125" style="127"/>
    <col min="9085" max="9085" width="16.7265625" style="127" customWidth="1"/>
    <col min="9086" max="9109" width="9.1796875" style="127" customWidth="1"/>
    <col min="9110" max="9110" width="9.81640625" style="127" customWidth="1"/>
    <col min="9111" max="9111" width="10.1796875" style="127" customWidth="1"/>
    <col min="9112" max="9112" width="10.81640625" style="127" customWidth="1"/>
    <col min="9113" max="9113" width="10" style="127" customWidth="1"/>
    <col min="9114" max="9114" width="10.1796875" style="127" customWidth="1"/>
    <col min="9115" max="9115" width="12" style="127" customWidth="1"/>
    <col min="9116" max="9117" width="9.1796875" style="127" customWidth="1"/>
    <col min="9118" max="9119" width="11.453125" style="127"/>
    <col min="9120" max="9120" width="10.453125" style="127" customWidth="1"/>
    <col min="9121" max="9340" width="11.453125" style="127"/>
    <col min="9341" max="9341" width="16.7265625" style="127" customWidth="1"/>
    <col min="9342" max="9365" width="9.1796875" style="127" customWidth="1"/>
    <col min="9366" max="9366" width="9.81640625" style="127" customWidth="1"/>
    <col min="9367" max="9367" width="10.1796875" style="127" customWidth="1"/>
    <col min="9368" max="9368" width="10.81640625" style="127" customWidth="1"/>
    <col min="9369" max="9369" width="10" style="127" customWidth="1"/>
    <col min="9370" max="9370" width="10.1796875" style="127" customWidth="1"/>
    <col min="9371" max="9371" width="12" style="127" customWidth="1"/>
    <col min="9372" max="9373" width="9.1796875" style="127" customWidth="1"/>
    <col min="9374" max="9375" width="11.453125" style="127"/>
    <col min="9376" max="9376" width="10.453125" style="127" customWidth="1"/>
    <col min="9377" max="9596" width="11.453125" style="127"/>
    <col min="9597" max="9597" width="16.7265625" style="127" customWidth="1"/>
    <col min="9598" max="9621" width="9.1796875" style="127" customWidth="1"/>
    <col min="9622" max="9622" width="9.81640625" style="127" customWidth="1"/>
    <col min="9623" max="9623" width="10.1796875" style="127" customWidth="1"/>
    <col min="9624" max="9624" width="10.81640625" style="127" customWidth="1"/>
    <col min="9625" max="9625" width="10" style="127" customWidth="1"/>
    <col min="9626" max="9626" width="10.1796875" style="127" customWidth="1"/>
    <col min="9627" max="9627" width="12" style="127" customWidth="1"/>
    <col min="9628" max="9629" width="9.1796875" style="127" customWidth="1"/>
    <col min="9630" max="9631" width="11.453125" style="127"/>
    <col min="9632" max="9632" width="10.453125" style="127" customWidth="1"/>
    <col min="9633" max="9852" width="11.453125" style="127"/>
    <col min="9853" max="9853" width="16.7265625" style="127" customWidth="1"/>
    <col min="9854" max="9877" width="9.1796875" style="127" customWidth="1"/>
    <col min="9878" max="9878" width="9.81640625" style="127" customWidth="1"/>
    <col min="9879" max="9879" width="10.1796875" style="127" customWidth="1"/>
    <col min="9880" max="9880" width="10.81640625" style="127" customWidth="1"/>
    <col min="9881" max="9881" width="10" style="127" customWidth="1"/>
    <col min="9882" max="9882" width="10.1796875" style="127" customWidth="1"/>
    <col min="9883" max="9883" width="12" style="127" customWidth="1"/>
    <col min="9884" max="9885" width="9.1796875" style="127" customWidth="1"/>
    <col min="9886" max="9887" width="11.453125" style="127"/>
    <col min="9888" max="9888" width="10.453125" style="127" customWidth="1"/>
    <col min="9889" max="10108" width="11.453125" style="127"/>
    <col min="10109" max="10109" width="16.7265625" style="127" customWidth="1"/>
    <col min="10110" max="10133" width="9.1796875" style="127" customWidth="1"/>
    <col min="10134" max="10134" width="9.81640625" style="127" customWidth="1"/>
    <col min="10135" max="10135" width="10.1796875" style="127" customWidth="1"/>
    <col min="10136" max="10136" width="10.81640625" style="127" customWidth="1"/>
    <col min="10137" max="10137" width="10" style="127" customWidth="1"/>
    <col min="10138" max="10138" width="10.1796875" style="127" customWidth="1"/>
    <col min="10139" max="10139" width="12" style="127" customWidth="1"/>
    <col min="10140" max="10141" width="9.1796875" style="127" customWidth="1"/>
    <col min="10142" max="10143" width="11.453125" style="127"/>
    <col min="10144" max="10144" width="10.453125" style="127" customWidth="1"/>
    <col min="10145" max="10364" width="11.453125" style="127"/>
    <col min="10365" max="10365" width="16.7265625" style="127" customWidth="1"/>
    <col min="10366" max="10389" width="9.1796875" style="127" customWidth="1"/>
    <col min="10390" max="10390" width="9.81640625" style="127" customWidth="1"/>
    <col min="10391" max="10391" width="10.1796875" style="127" customWidth="1"/>
    <col min="10392" max="10392" width="10.81640625" style="127" customWidth="1"/>
    <col min="10393" max="10393" width="10" style="127" customWidth="1"/>
    <col min="10394" max="10394" width="10.1796875" style="127" customWidth="1"/>
    <col min="10395" max="10395" width="12" style="127" customWidth="1"/>
    <col min="10396" max="10397" width="9.1796875" style="127" customWidth="1"/>
    <col min="10398" max="10399" width="11.453125" style="127"/>
    <col min="10400" max="10400" width="10.453125" style="127" customWidth="1"/>
    <col min="10401" max="10620" width="11.453125" style="127"/>
    <col min="10621" max="10621" width="16.7265625" style="127" customWidth="1"/>
    <col min="10622" max="10645" width="9.1796875" style="127" customWidth="1"/>
    <col min="10646" max="10646" width="9.81640625" style="127" customWidth="1"/>
    <col min="10647" max="10647" width="10.1796875" style="127" customWidth="1"/>
    <col min="10648" max="10648" width="10.81640625" style="127" customWidth="1"/>
    <col min="10649" max="10649" width="10" style="127" customWidth="1"/>
    <col min="10650" max="10650" width="10.1796875" style="127" customWidth="1"/>
    <col min="10651" max="10651" width="12" style="127" customWidth="1"/>
    <col min="10652" max="10653" width="9.1796875" style="127" customWidth="1"/>
    <col min="10654" max="10655" width="11.453125" style="127"/>
    <col min="10656" max="10656" width="10.453125" style="127" customWidth="1"/>
    <col min="10657" max="10876" width="11.453125" style="127"/>
    <col min="10877" max="10877" width="16.7265625" style="127" customWidth="1"/>
    <col min="10878" max="10901" width="9.1796875" style="127" customWidth="1"/>
    <col min="10902" max="10902" width="9.81640625" style="127" customWidth="1"/>
    <col min="10903" max="10903" width="10.1796875" style="127" customWidth="1"/>
    <col min="10904" max="10904" width="10.81640625" style="127" customWidth="1"/>
    <col min="10905" max="10905" width="10" style="127" customWidth="1"/>
    <col min="10906" max="10906" width="10.1796875" style="127" customWidth="1"/>
    <col min="10907" max="10907" width="12" style="127" customWidth="1"/>
    <col min="10908" max="10909" width="9.1796875" style="127" customWidth="1"/>
    <col min="10910" max="10911" width="11.453125" style="127"/>
    <col min="10912" max="10912" width="10.453125" style="127" customWidth="1"/>
    <col min="10913" max="11132" width="11.453125" style="127"/>
    <col min="11133" max="11133" width="16.7265625" style="127" customWidth="1"/>
    <col min="11134" max="11157" width="9.1796875" style="127" customWidth="1"/>
    <col min="11158" max="11158" width="9.81640625" style="127" customWidth="1"/>
    <col min="11159" max="11159" width="10.1796875" style="127" customWidth="1"/>
    <col min="11160" max="11160" width="10.81640625" style="127" customWidth="1"/>
    <col min="11161" max="11161" width="10" style="127" customWidth="1"/>
    <col min="11162" max="11162" width="10.1796875" style="127" customWidth="1"/>
    <col min="11163" max="11163" width="12" style="127" customWidth="1"/>
    <col min="11164" max="11165" width="9.1796875" style="127" customWidth="1"/>
    <col min="11166" max="11167" width="11.453125" style="127"/>
    <col min="11168" max="11168" width="10.453125" style="127" customWidth="1"/>
    <col min="11169" max="11388" width="11.453125" style="127"/>
    <col min="11389" max="11389" width="16.7265625" style="127" customWidth="1"/>
    <col min="11390" max="11413" width="9.1796875" style="127" customWidth="1"/>
    <col min="11414" max="11414" width="9.81640625" style="127" customWidth="1"/>
    <col min="11415" max="11415" width="10.1796875" style="127" customWidth="1"/>
    <col min="11416" max="11416" width="10.81640625" style="127" customWidth="1"/>
    <col min="11417" max="11417" width="10" style="127" customWidth="1"/>
    <col min="11418" max="11418" width="10.1796875" style="127" customWidth="1"/>
    <col min="11419" max="11419" width="12" style="127" customWidth="1"/>
    <col min="11420" max="11421" width="9.1796875" style="127" customWidth="1"/>
    <col min="11422" max="11423" width="11.453125" style="127"/>
    <col min="11424" max="11424" width="10.453125" style="127" customWidth="1"/>
    <col min="11425" max="11644" width="11.453125" style="127"/>
    <col min="11645" max="11645" width="16.7265625" style="127" customWidth="1"/>
    <col min="11646" max="11669" width="9.1796875" style="127" customWidth="1"/>
    <col min="11670" max="11670" width="9.81640625" style="127" customWidth="1"/>
    <col min="11671" max="11671" width="10.1796875" style="127" customWidth="1"/>
    <col min="11672" max="11672" width="10.81640625" style="127" customWidth="1"/>
    <col min="11673" max="11673" width="10" style="127" customWidth="1"/>
    <col min="11674" max="11674" width="10.1796875" style="127" customWidth="1"/>
    <col min="11675" max="11675" width="12" style="127" customWidth="1"/>
    <col min="11676" max="11677" width="9.1796875" style="127" customWidth="1"/>
    <col min="11678" max="11679" width="11.453125" style="127"/>
    <col min="11680" max="11680" width="10.453125" style="127" customWidth="1"/>
    <col min="11681" max="11900" width="11.453125" style="127"/>
    <col min="11901" max="11901" width="16.7265625" style="127" customWidth="1"/>
    <col min="11902" max="11925" width="9.1796875" style="127" customWidth="1"/>
    <col min="11926" max="11926" width="9.81640625" style="127" customWidth="1"/>
    <col min="11927" max="11927" width="10.1796875" style="127" customWidth="1"/>
    <col min="11928" max="11928" width="10.81640625" style="127" customWidth="1"/>
    <col min="11929" max="11929" width="10" style="127" customWidth="1"/>
    <col min="11930" max="11930" width="10.1796875" style="127" customWidth="1"/>
    <col min="11931" max="11931" width="12" style="127" customWidth="1"/>
    <col min="11932" max="11933" width="9.1796875" style="127" customWidth="1"/>
    <col min="11934" max="11935" width="11.453125" style="127"/>
    <col min="11936" max="11936" width="10.453125" style="127" customWidth="1"/>
    <col min="11937" max="12156" width="11.453125" style="127"/>
    <col min="12157" max="12157" width="16.7265625" style="127" customWidth="1"/>
    <col min="12158" max="12181" width="9.1796875" style="127" customWidth="1"/>
    <col min="12182" max="12182" width="9.81640625" style="127" customWidth="1"/>
    <col min="12183" max="12183" width="10.1796875" style="127" customWidth="1"/>
    <col min="12184" max="12184" width="10.81640625" style="127" customWidth="1"/>
    <col min="12185" max="12185" width="10" style="127" customWidth="1"/>
    <col min="12186" max="12186" width="10.1796875" style="127" customWidth="1"/>
    <col min="12187" max="12187" width="12" style="127" customWidth="1"/>
    <col min="12188" max="12189" width="9.1796875" style="127" customWidth="1"/>
    <col min="12190" max="12191" width="11.453125" style="127"/>
    <col min="12192" max="12192" width="10.453125" style="127" customWidth="1"/>
    <col min="12193" max="12412" width="11.453125" style="127"/>
    <col min="12413" max="12413" width="16.7265625" style="127" customWidth="1"/>
    <col min="12414" max="12437" width="9.1796875" style="127" customWidth="1"/>
    <col min="12438" max="12438" width="9.81640625" style="127" customWidth="1"/>
    <col min="12439" max="12439" width="10.1796875" style="127" customWidth="1"/>
    <col min="12440" max="12440" width="10.81640625" style="127" customWidth="1"/>
    <col min="12441" max="12441" width="10" style="127" customWidth="1"/>
    <col min="12442" max="12442" width="10.1796875" style="127" customWidth="1"/>
    <col min="12443" max="12443" width="12" style="127" customWidth="1"/>
    <col min="12444" max="12445" width="9.1796875" style="127" customWidth="1"/>
    <col min="12446" max="12447" width="11.453125" style="127"/>
    <col min="12448" max="12448" width="10.453125" style="127" customWidth="1"/>
    <col min="12449" max="12668" width="11.453125" style="127"/>
    <col min="12669" max="12669" width="16.7265625" style="127" customWidth="1"/>
    <col min="12670" max="12693" width="9.1796875" style="127" customWidth="1"/>
    <col min="12694" max="12694" width="9.81640625" style="127" customWidth="1"/>
    <col min="12695" max="12695" width="10.1796875" style="127" customWidth="1"/>
    <col min="12696" max="12696" width="10.81640625" style="127" customWidth="1"/>
    <col min="12697" max="12697" width="10" style="127" customWidth="1"/>
    <col min="12698" max="12698" width="10.1796875" style="127" customWidth="1"/>
    <col min="12699" max="12699" width="12" style="127" customWidth="1"/>
    <col min="12700" max="12701" width="9.1796875" style="127" customWidth="1"/>
    <col min="12702" max="12703" width="11.453125" style="127"/>
    <col min="12704" max="12704" width="10.453125" style="127" customWidth="1"/>
    <col min="12705" max="12924" width="11.453125" style="127"/>
    <col min="12925" max="12925" width="16.7265625" style="127" customWidth="1"/>
    <col min="12926" max="12949" width="9.1796875" style="127" customWidth="1"/>
    <col min="12950" max="12950" width="9.81640625" style="127" customWidth="1"/>
    <col min="12951" max="12951" width="10.1796875" style="127" customWidth="1"/>
    <col min="12952" max="12952" width="10.81640625" style="127" customWidth="1"/>
    <col min="12953" max="12953" width="10" style="127" customWidth="1"/>
    <col min="12954" max="12954" width="10.1796875" style="127" customWidth="1"/>
    <col min="12955" max="12955" width="12" style="127" customWidth="1"/>
    <col min="12956" max="12957" width="9.1796875" style="127" customWidth="1"/>
    <col min="12958" max="12959" width="11.453125" style="127"/>
    <col min="12960" max="12960" width="10.453125" style="127" customWidth="1"/>
    <col min="12961" max="13180" width="11.453125" style="127"/>
    <col min="13181" max="13181" width="16.7265625" style="127" customWidth="1"/>
    <col min="13182" max="13205" width="9.1796875" style="127" customWidth="1"/>
    <col min="13206" max="13206" width="9.81640625" style="127" customWidth="1"/>
    <col min="13207" max="13207" width="10.1796875" style="127" customWidth="1"/>
    <col min="13208" max="13208" width="10.81640625" style="127" customWidth="1"/>
    <col min="13209" max="13209" width="10" style="127" customWidth="1"/>
    <col min="13210" max="13210" width="10.1796875" style="127" customWidth="1"/>
    <col min="13211" max="13211" width="12" style="127" customWidth="1"/>
    <col min="13212" max="13213" width="9.1796875" style="127" customWidth="1"/>
    <col min="13214" max="13215" width="11.453125" style="127"/>
    <col min="13216" max="13216" width="10.453125" style="127" customWidth="1"/>
    <col min="13217" max="13436" width="11.453125" style="127"/>
    <col min="13437" max="13437" width="16.7265625" style="127" customWidth="1"/>
    <col min="13438" max="13461" width="9.1796875" style="127" customWidth="1"/>
    <col min="13462" max="13462" width="9.81640625" style="127" customWidth="1"/>
    <col min="13463" max="13463" width="10.1796875" style="127" customWidth="1"/>
    <col min="13464" max="13464" width="10.81640625" style="127" customWidth="1"/>
    <col min="13465" max="13465" width="10" style="127" customWidth="1"/>
    <col min="13466" max="13466" width="10.1796875" style="127" customWidth="1"/>
    <col min="13467" max="13467" width="12" style="127" customWidth="1"/>
    <col min="13468" max="13469" width="9.1796875" style="127" customWidth="1"/>
    <col min="13470" max="13471" width="11.453125" style="127"/>
    <col min="13472" max="13472" width="10.453125" style="127" customWidth="1"/>
    <col min="13473" max="13692" width="11.453125" style="127"/>
    <col min="13693" max="13693" width="16.7265625" style="127" customWidth="1"/>
    <col min="13694" max="13717" width="9.1796875" style="127" customWidth="1"/>
    <col min="13718" max="13718" width="9.81640625" style="127" customWidth="1"/>
    <col min="13719" max="13719" width="10.1796875" style="127" customWidth="1"/>
    <col min="13720" max="13720" width="10.81640625" style="127" customWidth="1"/>
    <col min="13721" max="13721" width="10" style="127" customWidth="1"/>
    <col min="13722" max="13722" width="10.1796875" style="127" customWidth="1"/>
    <col min="13723" max="13723" width="12" style="127" customWidth="1"/>
    <col min="13724" max="13725" width="9.1796875" style="127" customWidth="1"/>
    <col min="13726" max="13727" width="11.453125" style="127"/>
    <col min="13728" max="13728" width="10.453125" style="127" customWidth="1"/>
    <col min="13729" max="13948" width="11.453125" style="127"/>
    <col min="13949" max="13949" width="16.7265625" style="127" customWidth="1"/>
    <col min="13950" max="13973" width="9.1796875" style="127" customWidth="1"/>
    <col min="13974" max="13974" width="9.81640625" style="127" customWidth="1"/>
    <col min="13975" max="13975" width="10.1796875" style="127" customWidth="1"/>
    <col min="13976" max="13976" width="10.81640625" style="127" customWidth="1"/>
    <col min="13977" max="13977" width="10" style="127" customWidth="1"/>
    <col min="13978" max="13978" width="10.1796875" style="127" customWidth="1"/>
    <col min="13979" max="13979" width="12" style="127" customWidth="1"/>
    <col min="13980" max="13981" width="9.1796875" style="127" customWidth="1"/>
    <col min="13982" max="13983" width="11.453125" style="127"/>
    <col min="13984" max="13984" width="10.453125" style="127" customWidth="1"/>
    <col min="13985" max="14204" width="11.453125" style="127"/>
    <col min="14205" max="14205" width="16.7265625" style="127" customWidth="1"/>
    <col min="14206" max="14229" width="9.1796875" style="127" customWidth="1"/>
    <col min="14230" max="14230" width="9.81640625" style="127" customWidth="1"/>
    <col min="14231" max="14231" width="10.1796875" style="127" customWidth="1"/>
    <col min="14232" max="14232" width="10.81640625" style="127" customWidth="1"/>
    <col min="14233" max="14233" width="10" style="127" customWidth="1"/>
    <col min="14234" max="14234" width="10.1796875" style="127" customWidth="1"/>
    <col min="14235" max="14235" width="12" style="127" customWidth="1"/>
    <col min="14236" max="14237" width="9.1796875" style="127" customWidth="1"/>
    <col min="14238" max="14239" width="11.453125" style="127"/>
    <col min="14240" max="14240" width="10.453125" style="127" customWidth="1"/>
    <col min="14241" max="14460" width="11.453125" style="127"/>
    <col min="14461" max="14461" width="16.7265625" style="127" customWidth="1"/>
    <col min="14462" max="14485" width="9.1796875" style="127" customWidth="1"/>
    <col min="14486" max="14486" width="9.81640625" style="127" customWidth="1"/>
    <col min="14487" max="14487" width="10.1796875" style="127" customWidth="1"/>
    <col min="14488" max="14488" width="10.81640625" style="127" customWidth="1"/>
    <col min="14489" max="14489" width="10" style="127" customWidth="1"/>
    <col min="14490" max="14490" width="10.1796875" style="127" customWidth="1"/>
    <col min="14491" max="14491" width="12" style="127" customWidth="1"/>
    <col min="14492" max="14493" width="9.1796875" style="127" customWidth="1"/>
    <col min="14494" max="14495" width="11.453125" style="127"/>
    <col min="14496" max="14496" width="10.453125" style="127" customWidth="1"/>
    <col min="14497" max="14716" width="11.453125" style="127"/>
    <col min="14717" max="14717" width="16.7265625" style="127" customWidth="1"/>
    <col min="14718" max="14741" width="9.1796875" style="127" customWidth="1"/>
    <col min="14742" max="14742" width="9.81640625" style="127" customWidth="1"/>
    <col min="14743" max="14743" width="10.1796875" style="127" customWidth="1"/>
    <col min="14744" max="14744" width="10.81640625" style="127" customWidth="1"/>
    <col min="14745" max="14745" width="10" style="127" customWidth="1"/>
    <col min="14746" max="14746" width="10.1796875" style="127" customWidth="1"/>
    <col min="14747" max="14747" width="12" style="127" customWidth="1"/>
    <col min="14748" max="14749" width="9.1796875" style="127" customWidth="1"/>
    <col min="14750" max="14751" width="11.453125" style="127"/>
    <col min="14752" max="14752" width="10.453125" style="127" customWidth="1"/>
    <col min="14753" max="14972" width="11.453125" style="127"/>
    <col min="14973" max="14973" width="16.7265625" style="127" customWidth="1"/>
    <col min="14974" max="14997" width="9.1796875" style="127" customWidth="1"/>
    <col min="14998" max="14998" width="9.81640625" style="127" customWidth="1"/>
    <col min="14999" max="14999" width="10.1796875" style="127" customWidth="1"/>
    <col min="15000" max="15000" width="10.81640625" style="127" customWidth="1"/>
    <col min="15001" max="15001" width="10" style="127" customWidth="1"/>
    <col min="15002" max="15002" width="10.1796875" style="127" customWidth="1"/>
    <col min="15003" max="15003" width="12" style="127" customWidth="1"/>
    <col min="15004" max="15005" width="9.1796875" style="127" customWidth="1"/>
    <col min="15006" max="15007" width="11.453125" style="127"/>
    <col min="15008" max="15008" width="10.453125" style="127" customWidth="1"/>
    <col min="15009" max="15228" width="11.453125" style="127"/>
    <col min="15229" max="15229" width="16.7265625" style="127" customWidth="1"/>
    <col min="15230" max="15253" width="9.1796875" style="127" customWidth="1"/>
    <col min="15254" max="15254" width="9.81640625" style="127" customWidth="1"/>
    <col min="15255" max="15255" width="10.1796875" style="127" customWidth="1"/>
    <col min="15256" max="15256" width="10.81640625" style="127" customWidth="1"/>
    <col min="15257" max="15257" width="10" style="127" customWidth="1"/>
    <col min="15258" max="15258" width="10.1796875" style="127" customWidth="1"/>
    <col min="15259" max="15259" width="12" style="127" customWidth="1"/>
    <col min="15260" max="15261" width="9.1796875" style="127" customWidth="1"/>
    <col min="15262" max="15263" width="11.453125" style="127"/>
    <col min="15264" max="15264" width="10.453125" style="127" customWidth="1"/>
    <col min="15265" max="15484" width="11.453125" style="127"/>
    <col min="15485" max="15485" width="16.7265625" style="127" customWidth="1"/>
    <col min="15486" max="15509" width="9.1796875" style="127" customWidth="1"/>
    <col min="15510" max="15510" width="9.81640625" style="127" customWidth="1"/>
    <col min="15511" max="15511" width="10.1796875" style="127" customWidth="1"/>
    <col min="15512" max="15512" width="10.81640625" style="127" customWidth="1"/>
    <col min="15513" max="15513" width="10" style="127" customWidth="1"/>
    <col min="15514" max="15514" width="10.1796875" style="127" customWidth="1"/>
    <col min="15515" max="15515" width="12" style="127" customWidth="1"/>
    <col min="15516" max="15517" width="9.1796875" style="127" customWidth="1"/>
    <col min="15518" max="15519" width="11.453125" style="127"/>
    <col min="15520" max="15520" width="10.453125" style="127" customWidth="1"/>
    <col min="15521" max="15740" width="11.453125" style="127"/>
    <col min="15741" max="15741" width="16.7265625" style="127" customWidth="1"/>
    <col min="15742" max="15765" width="9.1796875" style="127" customWidth="1"/>
    <col min="15766" max="15766" width="9.81640625" style="127" customWidth="1"/>
    <col min="15767" max="15767" width="10.1796875" style="127" customWidth="1"/>
    <col min="15768" max="15768" width="10.81640625" style="127" customWidth="1"/>
    <col min="15769" max="15769" width="10" style="127" customWidth="1"/>
    <col min="15770" max="15770" width="10.1796875" style="127" customWidth="1"/>
    <col min="15771" max="15771" width="12" style="127" customWidth="1"/>
    <col min="15772" max="15773" width="9.1796875" style="127" customWidth="1"/>
    <col min="15774" max="15775" width="11.453125" style="127"/>
    <col min="15776" max="15776" width="10.453125" style="127" customWidth="1"/>
    <col min="15777" max="15996" width="11.453125" style="127"/>
    <col min="15997" max="15997" width="16.7265625" style="127" customWidth="1"/>
    <col min="15998" max="16021" width="9.1796875" style="127" customWidth="1"/>
    <col min="16022" max="16022" width="9.81640625" style="127" customWidth="1"/>
    <col min="16023" max="16023" width="10.1796875" style="127" customWidth="1"/>
    <col min="16024" max="16024" width="10.81640625" style="127" customWidth="1"/>
    <col min="16025" max="16025" width="10" style="127" customWidth="1"/>
    <col min="16026" max="16026" width="10.1796875" style="127" customWidth="1"/>
    <col min="16027" max="16027" width="12" style="127" customWidth="1"/>
    <col min="16028" max="16029" width="9.1796875" style="127" customWidth="1"/>
    <col min="16030" max="16031" width="11.453125" style="127"/>
    <col min="16032" max="16032" width="10.453125" style="127" customWidth="1"/>
    <col min="16033" max="16293" width="11.453125" style="127"/>
    <col min="16294" max="16327" width="9.1796875" style="127" customWidth="1"/>
    <col min="16328" max="16341" width="11.453125" style="127"/>
    <col min="16342" max="16384" width="9.1796875" style="127" customWidth="1"/>
  </cols>
  <sheetData>
    <row r="1" spans="1:33" ht="15" customHeight="1">
      <c r="A1" s="20" t="s">
        <v>283</v>
      </c>
      <c r="B1" s="278" t="s">
        <v>290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</row>
    <row r="2" spans="1:33" ht="15" customHeight="1">
      <c r="A2" s="20"/>
      <c r="B2" s="460" t="s">
        <v>291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2"/>
    </row>
    <row r="3" spans="1:33" ht="15" customHeight="1">
      <c r="A3" s="20"/>
      <c r="B3" s="278" t="s">
        <v>221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</row>
    <row r="4" spans="1:33" ht="15" customHeight="1">
      <c r="A4" s="20"/>
      <c r="B4" s="20"/>
      <c r="C4" s="20"/>
      <c r="D4" s="20"/>
      <c r="E4" s="20"/>
      <c r="F4" s="20"/>
      <c r="G4" s="278" t="s">
        <v>116</v>
      </c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</row>
    <row r="5" spans="1:33" ht="15.75" customHeight="1">
      <c r="A5" s="20"/>
      <c r="B5" s="20"/>
      <c r="C5" s="20"/>
      <c r="D5" s="278" t="s">
        <v>127</v>
      </c>
      <c r="E5" s="278"/>
      <c r="F5" s="20"/>
      <c r="G5" s="278">
        <v>2020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>
        <v>2021</v>
      </c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>
        <v>2022</v>
      </c>
      <c r="AF5" s="278"/>
      <c r="AG5" s="278"/>
    </row>
    <row r="6" spans="1:33" ht="15.75" customHeight="1">
      <c r="A6" s="20"/>
      <c r="B6" s="20" t="s">
        <v>284</v>
      </c>
      <c r="C6" s="20"/>
      <c r="D6" s="20">
        <v>2020</v>
      </c>
      <c r="E6" s="20">
        <v>2021</v>
      </c>
      <c r="F6" s="20" t="s">
        <v>282</v>
      </c>
      <c r="G6" s="20" t="s">
        <v>3</v>
      </c>
      <c r="H6" s="20" t="s">
        <v>4</v>
      </c>
      <c r="I6" s="20" t="s">
        <v>5</v>
      </c>
      <c r="J6" s="20" t="s">
        <v>6</v>
      </c>
      <c r="K6" s="20" t="s">
        <v>7</v>
      </c>
      <c r="L6" s="20" t="s">
        <v>130</v>
      </c>
      <c r="M6" s="20" t="s">
        <v>131</v>
      </c>
      <c r="N6" s="20" t="s">
        <v>132</v>
      </c>
      <c r="O6" s="20" t="s">
        <v>133</v>
      </c>
      <c r="P6" s="20" t="s">
        <v>134</v>
      </c>
      <c r="Q6" s="20" t="s">
        <v>135</v>
      </c>
      <c r="R6" s="20" t="s">
        <v>136</v>
      </c>
      <c r="S6" s="20" t="s">
        <v>3</v>
      </c>
      <c r="T6" s="20" t="s">
        <v>4</v>
      </c>
      <c r="U6" s="20" t="s">
        <v>5</v>
      </c>
      <c r="V6" s="20" t="s">
        <v>6</v>
      </c>
      <c r="W6" s="20" t="s">
        <v>7</v>
      </c>
      <c r="X6" s="20" t="s">
        <v>130</v>
      </c>
      <c r="Y6" s="20" t="s">
        <v>131</v>
      </c>
      <c r="Z6" s="20" t="s">
        <v>132</v>
      </c>
      <c r="AA6" s="20" t="s">
        <v>133</v>
      </c>
      <c r="AB6" s="20" t="s">
        <v>134</v>
      </c>
      <c r="AC6" s="20" t="s">
        <v>135</v>
      </c>
      <c r="AD6" s="20" t="s">
        <v>136</v>
      </c>
      <c r="AE6" s="20" t="s">
        <v>3</v>
      </c>
      <c r="AF6" s="20" t="s">
        <v>4</v>
      </c>
      <c r="AG6" s="20" t="s">
        <v>5</v>
      </c>
    </row>
    <row r="7" spans="1:33" ht="15" customHeight="1"/>
    <row r="8" spans="1:33" ht="15" customHeight="1">
      <c r="B8" s="127" t="s">
        <v>198</v>
      </c>
      <c r="C8" s="127" t="s">
        <v>56</v>
      </c>
      <c r="D8" s="279">
        <v>815.71749399999999</v>
      </c>
      <c r="E8" s="279">
        <v>669</v>
      </c>
      <c r="F8" s="279">
        <v>48.131010000000003</v>
      </c>
      <c r="G8" s="279">
        <v>24.914809999999999</v>
      </c>
      <c r="H8" s="279">
        <v>71.933567999999994</v>
      </c>
      <c r="I8" s="279">
        <v>55.411608999999999</v>
      </c>
      <c r="J8" s="279">
        <v>53.588656999999998</v>
      </c>
      <c r="K8" s="279">
        <v>20.448121</v>
      </c>
      <c r="L8" s="279">
        <v>179.18894900000001</v>
      </c>
      <c r="M8" s="279">
        <v>36.954770000000003</v>
      </c>
      <c r="N8" s="279">
        <v>46.898643999999997</v>
      </c>
      <c r="O8" s="279">
        <v>82.867971999999995</v>
      </c>
      <c r="P8" s="279">
        <v>107.084908</v>
      </c>
      <c r="Q8" s="279">
        <v>63.205145000000002</v>
      </c>
      <c r="R8" s="279">
        <v>73.220341000000005</v>
      </c>
      <c r="S8" s="279">
        <v>43.211354999999998</v>
      </c>
      <c r="T8" s="279">
        <v>0.73372000000000004</v>
      </c>
      <c r="U8" s="279">
        <v>19.561063999999998</v>
      </c>
      <c r="V8" s="279">
        <v>76.425467999999995</v>
      </c>
      <c r="W8" s="279">
        <v>19.570143000000002</v>
      </c>
      <c r="X8" s="279">
        <v>34.998147000000003</v>
      </c>
      <c r="Y8" s="279">
        <v>82.620187999999999</v>
      </c>
      <c r="Z8" s="279">
        <v>45.219082</v>
      </c>
      <c r="AA8" s="279">
        <v>67.403867000000005</v>
      </c>
      <c r="AB8" s="279">
        <v>112.43868399999999</v>
      </c>
      <c r="AC8" s="279">
        <v>100.29294299999999</v>
      </c>
      <c r="AD8" s="279">
        <v>66.977725000000007</v>
      </c>
      <c r="AE8" s="279">
        <v>0.17682500000000001</v>
      </c>
      <c r="AF8" s="279">
        <v>26.576499999999999</v>
      </c>
      <c r="AG8" s="279">
        <v>21.377685</v>
      </c>
    </row>
    <row r="9" spans="1:33">
      <c r="C9" s="127" t="s">
        <v>58</v>
      </c>
      <c r="D9" s="279">
        <v>2728.6309719999999</v>
      </c>
      <c r="E9" s="279">
        <v>2494</v>
      </c>
      <c r="F9" s="279">
        <v>444.65166499999998</v>
      </c>
      <c r="G9" s="279">
        <v>153.5352</v>
      </c>
      <c r="H9" s="279">
        <v>196.90032400000001</v>
      </c>
      <c r="I9" s="279">
        <v>231.78086999999999</v>
      </c>
      <c r="J9" s="279">
        <v>188.652334</v>
      </c>
      <c r="K9" s="279">
        <v>252.438884</v>
      </c>
      <c r="L9" s="279">
        <v>258.62117000000001</v>
      </c>
      <c r="M9" s="279">
        <v>246.08122499999999</v>
      </c>
      <c r="N9" s="279">
        <v>213.79460900000001</v>
      </c>
      <c r="O9" s="279">
        <v>242.503905</v>
      </c>
      <c r="P9" s="279">
        <v>201.78432699999999</v>
      </c>
      <c r="Q9" s="279">
        <v>283.89831800000002</v>
      </c>
      <c r="R9" s="279">
        <v>258.63980600000002</v>
      </c>
      <c r="S9" s="279">
        <v>94.373244999999997</v>
      </c>
      <c r="T9" s="279">
        <v>182.72708800000001</v>
      </c>
      <c r="U9" s="279">
        <v>41.995885999999999</v>
      </c>
      <c r="V9" s="279">
        <v>222.356595</v>
      </c>
      <c r="W9" s="279">
        <v>201.68369899999999</v>
      </c>
      <c r="X9" s="279">
        <v>159.593436</v>
      </c>
      <c r="Y9" s="279">
        <v>47.958019999999998</v>
      </c>
      <c r="Z9" s="279">
        <v>241.31980899999999</v>
      </c>
      <c r="AA9" s="279">
        <v>246.467221</v>
      </c>
      <c r="AB9" s="279">
        <v>7.5472210000000004</v>
      </c>
      <c r="AC9" s="279">
        <v>391.40684199999998</v>
      </c>
      <c r="AD9" s="279">
        <v>656.73930299999995</v>
      </c>
      <c r="AE9" s="279">
        <v>13.393018</v>
      </c>
      <c r="AF9" s="279">
        <v>271.58432499999998</v>
      </c>
      <c r="AG9" s="279">
        <v>159.67432199999999</v>
      </c>
    </row>
    <row r="10" spans="1:33">
      <c r="C10" s="127" t="s">
        <v>93</v>
      </c>
      <c r="D10" s="279">
        <v>-1912.9134779999999</v>
      </c>
      <c r="E10" s="279">
        <v>-1825</v>
      </c>
      <c r="F10" s="279">
        <v>-396.52065500000003</v>
      </c>
      <c r="G10" s="279">
        <v>-128.62039000000001</v>
      </c>
      <c r="H10" s="279">
        <v>-124.96675600000002</v>
      </c>
      <c r="I10" s="279">
        <v>-176.36926099999999</v>
      </c>
      <c r="J10" s="279">
        <v>-135.06367699999998</v>
      </c>
      <c r="K10" s="279">
        <v>-231.99076300000002</v>
      </c>
      <c r="L10" s="279">
        <v>-79.432220999999998</v>
      </c>
      <c r="M10" s="279">
        <v>-209.12645499999999</v>
      </c>
      <c r="N10" s="279">
        <v>-166.89596500000002</v>
      </c>
      <c r="O10" s="279">
        <v>-159.63593300000002</v>
      </c>
      <c r="P10" s="279">
        <v>-94.699418999999992</v>
      </c>
      <c r="Q10" s="279">
        <v>-220.693173</v>
      </c>
      <c r="R10" s="279">
        <v>-185.419465</v>
      </c>
      <c r="S10" s="279">
        <v>-51.16189</v>
      </c>
      <c r="T10" s="279">
        <v>-181.993368</v>
      </c>
      <c r="U10" s="279">
        <v>-22.434822</v>
      </c>
      <c r="V10" s="279">
        <v>-145.931127</v>
      </c>
      <c r="W10" s="279">
        <v>-182.11355599999999</v>
      </c>
      <c r="X10" s="279">
        <v>-124.59528899999999</v>
      </c>
      <c r="Y10" s="279">
        <v>34.662168000000001</v>
      </c>
      <c r="Z10" s="279">
        <v>-196.10072700000001</v>
      </c>
      <c r="AA10" s="279">
        <v>-179.063354</v>
      </c>
      <c r="AB10" s="279">
        <v>104.89146299999999</v>
      </c>
      <c r="AC10" s="279">
        <v>-291.113899</v>
      </c>
      <c r="AD10" s="279">
        <v>-589.76157799999999</v>
      </c>
      <c r="AE10" s="279">
        <v>-13.216193000000001</v>
      </c>
      <c r="AF10" s="279">
        <v>-245.007825</v>
      </c>
      <c r="AG10" s="279">
        <v>-138.296637</v>
      </c>
    </row>
    <row r="11" spans="1:33" ht="15" customHeight="1">
      <c r="B11" s="279" t="s">
        <v>285</v>
      </c>
      <c r="C11" s="279" t="s">
        <v>56</v>
      </c>
      <c r="D11" s="279">
        <v>0</v>
      </c>
      <c r="E11" s="279">
        <v>81</v>
      </c>
      <c r="F11" s="279">
        <v>16.869237999999999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  <c r="O11" s="279">
        <v>0</v>
      </c>
      <c r="P11" s="279">
        <v>0</v>
      </c>
      <c r="Q11" s="279">
        <v>0</v>
      </c>
      <c r="R11" s="279">
        <v>0</v>
      </c>
      <c r="S11" s="279">
        <v>0</v>
      </c>
      <c r="T11" s="279">
        <v>7.8700000000000006E-2</v>
      </c>
      <c r="U11" s="279">
        <v>0</v>
      </c>
      <c r="V11" s="279">
        <v>0.71306999999999998</v>
      </c>
      <c r="W11" s="279">
        <v>7.3345510000000003</v>
      </c>
      <c r="X11" s="279">
        <v>0</v>
      </c>
      <c r="Y11" s="279">
        <v>7.840166</v>
      </c>
      <c r="Z11" s="279">
        <v>7.5200740000000001</v>
      </c>
      <c r="AA11" s="279">
        <v>0</v>
      </c>
      <c r="AB11" s="279">
        <v>8.1873570000000004</v>
      </c>
      <c r="AC11" s="279">
        <v>17.711462000000001</v>
      </c>
      <c r="AD11" s="279">
        <v>31.844284999999999</v>
      </c>
      <c r="AE11" s="279">
        <v>0</v>
      </c>
      <c r="AF11" s="279">
        <v>0</v>
      </c>
      <c r="AG11" s="279">
        <v>16.869237999999999</v>
      </c>
    </row>
    <row r="12" spans="1:33" ht="15" customHeight="1">
      <c r="B12" s="279"/>
      <c r="C12" s="279" t="s">
        <v>58</v>
      </c>
      <c r="D12" s="279">
        <v>92.682395</v>
      </c>
      <c r="E12" s="279">
        <v>160</v>
      </c>
      <c r="F12" s="279">
        <v>36.978890999999997</v>
      </c>
      <c r="G12" s="279">
        <v>1.690199</v>
      </c>
      <c r="H12" s="279">
        <v>1.51684</v>
      </c>
      <c r="I12" s="279">
        <v>7.4402650000000001</v>
      </c>
      <c r="J12" s="279">
        <v>3.907413</v>
      </c>
      <c r="K12" s="279">
        <v>7.5778210000000001</v>
      </c>
      <c r="L12" s="279">
        <v>1.7247650000000001</v>
      </c>
      <c r="M12" s="279">
        <v>21.22606</v>
      </c>
      <c r="N12" s="279">
        <v>8.8731819999999999</v>
      </c>
      <c r="O12" s="279">
        <v>8.5636600000000005</v>
      </c>
      <c r="P12" s="279">
        <v>15.253513</v>
      </c>
      <c r="Q12" s="279">
        <v>6.9735899999999997</v>
      </c>
      <c r="R12" s="279">
        <v>7.9350870000000002</v>
      </c>
      <c r="S12" s="279">
        <v>18.536594000000001</v>
      </c>
      <c r="T12" s="279">
        <v>1.743989</v>
      </c>
      <c r="U12" s="279">
        <v>17.316275000000001</v>
      </c>
      <c r="V12" s="279">
        <v>1.136433</v>
      </c>
      <c r="W12" s="279">
        <v>13.867710000000001</v>
      </c>
      <c r="X12" s="279">
        <v>14.054289000000001</v>
      </c>
      <c r="Y12" s="279">
        <v>7.1072639999999998</v>
      </c>
      <c r="Z12" s="279">
        <v>3.9909789999999998</v>
      </c>
      <c r="AA12" s="279">
        <v>38.811627000000001</v>
      </c>
      <c r="AB12" s="279">
        <v>17.587630000000001</v>
      </c>
      <c r="AC12" s="279">
        <v>10.333679</v>
      </c>
      <c r="AD12" s="279">
        <v>15.062253</v>
      </c>
      <c r="AE12" s="279">
        <v>12.466773999999999</v>
      </c>
      <c r="AF12" s="279">
        <v>24.512117</v>
      </c>
      <c r="AG12" s="279">
        <v>0</v>
      </c>
    </row>
    <row r="13" spans="1:33" ht="15" customHeight="1">
      <c r="B13" s="279"/>
      <c r="C13" s="279" t="s">
        <v>93</v>
      </c>
      <c r="D13" s="279">
        <v>-92.682395</v>
      </c>
      <c r="E13" s="279">
        <v>-79</v>
      </c>
      <c r="F13" s="279">
        <v>-20.109652999999998</v>
      </c>
      <c r="G13" s="279">
        <v>-1.690199</v>
      </c>
      <c r="H13" s="279">
        <v>-1.51684</v>
      </c>
      <c r="I13" s="279">
        <v>-7.4402650000000001</v>
      </c>
      <c r="J13" s="279">
        <v>-3.907413</v>
      </c>
      <c r="K13" s="279">
        <v>-7.5778210000000001</v>
      </c>
      <c r="L13" s="279">
        <v>-1.7247650000000001</v>
      </c>
      <c r="M13" s="279">
        <v>-21.22606</v>
      </c>
      <c r="N13" s="279">
        <v>-8.8731819999999999</v>
      </c>
      <c r="O13" s="279">
        <v>-8.5636600000000005</v>
      </c>
      <c r="P13" s="279">
        <v>-15.253513</v>
      </c>
      <c r="Q13" s="279">
        <v>-6.9735899999999997</v>
      </c>
      <c r="R13" s="279">
        <v>-7.9350870000000002</v>
      </c>
      <c r="S13" s="279">
        <v>-18.536594000000001</v>
      </c>
      <c r="T13" s="279">
        <v>-1.665289</v>
      </c>
      <c r="U13" s="279">
        <v>-17.316275000000001</v>
      </c>
      <c r="V13" s="279">
        <v>-0.42336300000000004</v>
      </c>
      <c r="W13" s="279">
        <v>-6.5331590000000004</v>
      </c>
      <c r="X13" s="279">
        <v>-14.054289000000001</v>
      </c>
      <c r="Y13" s="279">
        <v>0.73290200000000016</v>
      </c>
      <c r="Z13" s="279">
        <v>3.5290950000000003</v>
      </c>
      <c r="AA13" s="279">
        <v>-38.811627000000001</v>
      </c>
      <c r="AB13" s="279">
        <v>-9.4002730000000003</v>
      </c>
      <c r="AC13" s="279">
        <v>7.3777830000000009</v>
      </c>
      <c r="AD13" s="279">
        <v>16.782032000000001</v>
      </c>
      <c r="AE13" s="279">
        <v>-12.466773999999999</v>
      </c>
      <c r="AF13" s="279">
        <v>-24.512117</v>
      </c>
      <c r="AG13" s="279">
        <v>16.869237999999999</v>
      </c>
    </row>
    <row r="14" spans="1:33">
      <c r="B14" s="127" t="s">
        <v>217</v>
      </c>
      <c r="C14" s="127" t="s">
        <v>56</v>
      </c>
      <c r="D14" s="279">
        <v>17.789385999999993</v>
      </c>
      <c r="E14" s="279">
        <v>55</v>
      </c>
      <c r="F14" s="279">
        <v>23.583784999999999</v>
      </c>
      <c r="G14" s="279">
        <v>0</v>
      </c>
      <c r="H14" s="279">
        <v>8.4231189999999998</v>
      </c>
      <c r="I14" s="279">
        <v>0.97430000000000005</v>
      </c>
      <c r="J14" s="279">
        <v>0</v>
      </c>
      <c r="K14" s="279">
        <v>7.4066219999999996</v>
      </c>
      <c r="L14" s="279">
        <v>0</v>
      </c>
      <c r="M14" s="279">
        <v>0</v>
      </c>
      <c r="N14" s="279">
        <v>6.3100000000000003E-2</v>
      </c>
      <c r="O14" s="279">
        <v>0</v>
      </c>
      <c r="P14" s="279">
        <v>5.0000000000000001E-3</v>
      </c>
      <c r="Q14" s="279">
        <v>5.0000000000000001E-3</v>
      </c>
      <c r="R14" s="279">
        <v>0.91224499999999997</v>
      </c>
      <c r="S14" s="279">
        <v>7.7827659999999996</v>
      </c>
      <c r="T14" s="279">
        <v>0.70306999999999997</v>
      </c>
      <c r="U14" s="279">
        <v>6.3763259999999997</v>
      </c>
      <c r="V14" s="279">
        <v>1.666091</v>
      </c>
      <c r="W14" s="279">
        <v>8.6166789999999995</v>
      </c>
      <c r="X14" s="279">
        <v>2.27067</v>
      </c>
      <c r="Y14" s="279">
        <v>13.987522</v>
      </c>
      <c r="Z14" s="279">
        <v>3.5629149999999998</v>
      </c>
      <c r="AA14" s="279">
        <v>0.31453100000000001</v>
      </c>
      <c r="AB14" s="279">
        <v>10.210606</v>
      </c>
      <c r="AC14" s="279">
        <v>0</v>
      </c>
      <c r="AD14" s="279">
        <v>0</v>
      </c>
      <c r="AE14" s="279">
        <v>18.914425999999999</v>
      </c>
      <c r="AF14" s="279">
        <v>2.1869730000000001</v>
      </c>
      <c r="AG14" s="279">
        <v>2.482386</v>
      </c>
    </row>
    <row r="15" spans="1:33">
      <c r="C15" s="127" t="s">
        <v>58</v>
      </c>
      <c r="D15" s="279">
        <v>178.67801200000002</v>
      </c>
      <c r="E15" s="279">
        <v>138</v>
      </c>
      <c r="F15" s="279">
        <v>13.578612</v>
      </c>
      <c r="G15" s="279">
        <v>13.267649</v>
      </c>
      <c r="H15" s="279">
        <v>0</v>
      </c>
      <c r="I15" s="279">
        <v>15.559321000000001</v>
      </c>
      <c r="J15" s="279">
        <v>9.0641219999999993</v>
      </c>
      <c r="K15" s="279">
        <v>7.6065250000000004</v>
      </c>
      <c r="L15" s="279">
        <v>13.026935</v>
      </c>
      <c r="M15" s="279">
        <v>37.894590000000001</v>
      </c>
      <c r="N15" s="279">
        <v>21.171084</v>
      </c>
      <c r="O15" s="279">
        <v>7.4057000000000004</v>
      </c>
      <c r="P15" s="279">
        <v>6.9650699999999999</v>
      </c>
      <c r="Q15" s="279">
        <v>8.4175920000000009</v>
      </c>
      <c r="R15" s="279">
        <v>38.299424000000002</v>
      </c>
      <c r="S15" s="279">
        <v>0</v>
      </c>
      <c r="T15" s="279">
        <v>16.072002999999999</v>
      </c>
      <c r="U15" s="279">
        <v>15.659321</v>
      </c>
      <c r="V15" s="279">
        <v>6.3225009999999999</v>
      </c>
      <c r="W15" s="279">
        <v>16.290970999999999</v>
      </c>
      <c r="X15" s="279">
        <v>0</v>
      </c>
      <c r="Y15" s="279">
        <v>14.250814</v>
      </c>
      <c r="Z15" s="279">
        <v>28.699224000000001</v>
      </c>
      <c r="AA15" s="279">
        <v>0</v>
      </c>
      <c r="AB15" s="279">
        <v>16.652659</v>
      </c>
      <c r="AC15" s="279">
        <v>6.2382229999999996</v>
      </c>
      <c r="AD15" s="279">
        <v>17.460826000000001</v>
      </c>
      <c r="AE15" s="279">
        <v>6.2330519999999998</v>
      </c>
      <c r="AF15" s="279">
        <v>0</v>
      </c>
      <c r="AG15" s="279">
        <v>7.3455599999999999</v>
      </c>
    </row>
    <row r="16" spans="1:33">
      <c r="C16" s="127" t="s">
        <v>93</v>
      </c>
      <c r="D16" s="279">
        <v>-160.88862600000002</v>
      </c>
      <c r="E16" s="279">
        <v>-83</v>
      </c>
      <c r="F16" s="279">
        <v>10.005172999999999</v>
      </c>
      <c r="G16" s="279">
        <v>-13.267649</v>
      </c>
      <c r="H16" s="279">
        <v>8.4231189999999998</v>
      </c>
      <c r="I16" s="279">
        <v>-14.585021000000001</v>
      </c>
      <c r="J16" s="279">
        <v>-9.0641219999999993</v>
      </c>
      <c r="K16" s="279">
        <v>-0.19990300000000083</v>
      </c>
      <c r="L16" s="279">
        <v>-13.026935</v>
      </c>
      <c r="M16" s="279">
        <v>-37.894590000000001</v>
      </c>
      <c r="N16" s="279">
        <v>-21.107984000000002</v>
      </c>
      <c r="O16" s="279">
        <v>-7.4057000000000004</v>
      </c>
      <c r="P16" s="279">
        <v>-6.96007</v>
      </c>
      <c r="Q16" s="279">
        <v>-8.4125920000000001</v>
      </c>
      <c r="R16" s="279">
        <v>-37.387179000000003</v>
      </c>
      <c r="S16" s="279">
        <v>7.7827659999999996</v>
      </c>
      <c r="T16" s="279">
        <v>-15.368932999999998</v>
      </c>
      <c r="U16" s="279">
        <v>-9.2829949999999997</v>
      </c>
      <c r="V16" s="279">
        <v>-4.6564100000000002</v>
      </c>
      <c r="W16" s="279">
        <v>-7.6742919999999994</v>
      </c>
      <c r="X16" s="279">
        <v>2.27067</v>
      </c>
      <c r="Y16" s="279">
        <v>-0.26329199999999986</v>
      </c>
      <c r="Z16" s="279">
        <v>-25.136309000000001</v>
      </c>
      <c r="AA16" s="279">
        <v>0.31453100000000001</v>
      </c>
      <c r="AB16" s="279">
        <v>-6.4420529999999996</v>
      </c>
      <c r="AC16" s="279">
        <v>-6.2382229999999996</v>
      </c>
      <c r="AD16" s="279">
        <v>-17.460826000000001</v>
      </c>
      <c r="AE16" s="279">
        <v>12.681374</v>
      </c>
      <c r="AF16" s="279">
        <v>2.1869730000000001</v>
      </c>
      <c r="AG16" s="279">
        <v>-4.8631739999999999</v>
      </c>
    </row>
    <row r="17" spans="1:33" ht="15" customHeight="1">
      <c r="B17" s="280" t="s">
        <v>286</v>
      </c>
      <c r="C17" s="280" t="s">
        <v>56</v>
      </c>
      <c r="D17" s="280">
        <v>833.50688000000002</v>
      </c>
      <c r="E17" s="280">
        <v>806</v>
      </c>
      <c r="F17" s="280">
        <v>88.584032999999991</v>
      </c>
      <c r="G17" s="280">
        <v>24.914809999999999</v>
      </c>
      <c r="H17" s="280">
        <v>80.356686999999994</v>
      </c>
      <c r="I17" s="280">
        <v>56.385908999999998</v>
      </c>
      <c r="J17" s="280">
        <v>53.588656999999998</v>
      </c>
      <c r="K17" s="280">
        <v>27.854742999999999</v>
      </c>
      <c r="L17" s="280">
        <v>179.18894900000001</v>
      </c>
      <c r="M17" s="280">
        <v>36.954770000000003</v>
      </c>
      <c r="N17" s="280">
        <v>46.961743999999996</v>
      </c>
      <c r="O17" s="280">
        <v>82.867971999999995</v>
      </c>
      <c r="P17" s="280">
        <v>107.08990799999999</v>
      </c>
      <c r="Q17" s="280">
        <v>63.210145000000004</v>
      </c>
      <c r="R17" s="280">
        <v>74.132586000000003</v>
      </c>
      <c r="S17" s="280">
        <v>50.994121</v>
      </c>
      <c r="T17" s="280">
        <v>1.51549</v>
      </c>
      <c r="U17" s="280">
        <v>25.937389999999997</v>
      </c>
      <c r="V17" s="280">
        <v>78.804628999999991</v>
      </c>
      <c r="W17" s="280">
        <v>35.521373000000004</v>
      </c>
      <c r="X17" s="280">
        <v>37.268817000000006</v>
      </c>
      <c r="Y17" s="280">
        <v>104.44787599999999</v>
      </c>
      <c r="Z17" s="280">
        <v>56.302070999999998</v>
      </c>
      <c r="AA17" s="280">
        <v>67.718398000000008</v>
      </c>
      <c r="AB17" s="280">
        <v>130.836647</v>
      </c>
      <c r="AC17" s="280">
        <v>118.00440499999999</v>
      </c>
      <c r="AD17" s="280">
        <v>98.822010000000006</v>
      </c>
      <c r="AE17" s="280">
        <v>19.091251</v>
      </c>
      <c r="AF17" s="280">
        <v>28.763472999999998</v>
      </c>
      <c r="AG17" s="280">
        <v>40.729308999999994</v>
      </c>
    </row>
    <row r="18" spans="1:33" ht="15" customHeight="1">
      <c r="B18" s="280"/>
      <c r="C18" s="280" t="s">
        <v>58</v>
      </c>
      <c r="D18" s="280">
        <v>2999.9913789999996</v>
      </c>
      <c r="E18" s="280">
        <v>2791</v>
      </c>
      <c r="F18" s="280">
        <v>495.20916799999998</v>
      </c>
      <c r="G18" s="280">
        <v>168.49304800000002</v>
      </c>
      <c r="H18" s="280">
        <v>198.41716400000001</v>
      </c>
      <c r="I18" s="280">
        <v>254.78045600000002</v>
      </c>
      <c r="J18" s="280">
        <v>201.62386899999998</v>
      </c>
      <c r="K18" s="280">
        <v>267.62322999999998</v>
      </c>
      <c r="L18" s="280">
        <v>273.37286999999998</v>
      </c>
      <c r="M18" s="280">
        <v>305.20187499999997</v>
      </c>
      <c r="N18" s="280">
        <v>243.83887500000003</v>
      </c>
      <c r="O18" s="280">
        <v>258.47326500000003</v>
      </c>
      <c r="P18" s="280">
        <v>224.00290999999999</v>
      </c>
      <c r="Q18" s="280">
        <v>299.28950000000003</v>
      </c>
      <c r="R18" s="280">
        <v>304.87431700000002</v>
      </c>
      <c r="S18" s="280">
        <v>112.90983900000001</v>
      </c>
      <c r="T18" s="280">
        <v>200.54308</v>
      </c>
      <c r="U18" s="280">
        <v>74.971482000000009</v>
      </c>
      <c r="V18" s="280">
        <v>229.815529</v>
      </c>
      <c r="W18" s="280">
        <v>231.84237999999999</v>
      </c>
      <c r="X18" s="280">
        <v>173.64772500000001</v>
      </c>
      <c r="Y18" s="280">
        <v>69.316097999999997</v>
      </c>
      <c r="Z18" s="280">
        <v>274.01001200000002</v>
      </c>
      <c r="AA18" s="280">
        <v>285.27884799999998</v>
      </c>
      <c r="AB18" s="280">
        <v>41.787509999999997</v>
      </c>
      <c r="AC18" s="280">
        <v>407.97874400000001</v>
      </c>
      <c r="AD18" s="280">
        <v>689.262382</v>
      </c>
      <c r="AE18" s="280">
        <v>32.092843999999999</v>
      </c>
      <c r="AF18" s="280">
        <v>296.09644199999997</v>
      </c>
      <c r="AG18" s="280">
        <v>167.019882</v>
      </c>
    </row>
    <row r="19" spans="1:33" ht="15" customHeight="1">
      <c r="B19" s="280"/>
      <c r="C19" s="280" t="s">
        <v>93</v>
      </c>
      <c r="D19" s="280">
        <v>-2166.4844990000001</v>
      </c>
      <c r="E19" s="280">
        <v>-1985</v>
      </c>
      <c r="F19" s="280">
        <v>-406.625135</v>
      </c>
      <c r="G19" s="280">
        <v>-143.57823800000003</v>
      </c>
      <c r="H19" s="280">
        <v>-118.06047700000002</v>
      </c>
      <c r="I19" s="280">
        <v>-198.39454700000002</v>
      </c>
      <c r="J19" s="280">
        <v>-148.03521199999997</v>
      </c>
      <c r="K19" s="280">
        <v>-239.76848700000002</v>
      </c>
      <c r="L19" s="280">
        <v>-94.183920999999998</v>
      </c>
      <c r="M19" s="280">
        <v>-268.24710499999998</v>
      </c>
      <c r="N19" s="280">
        <v>-196.87713100000002</v>
      </c>
      <c r="O19" s="280">
        <v>-175.60529300000002</v>
      </c>
      <c r="P19" s="280">
        <v>-116.91300199999999</v>
      </c>
      <c r="Q19" s="280">
        <v>-236.07935499999999</v>
      </c>
      <c r="R19" s="280">
        <v>-230.74173100000002</v>
      </c>
      <c r="S19" s="280">
        <v>-61.915718000000005</v>
      </c>
      <c r="T19" s="280">
        <v>-199.02759</v>
      </c>
      <c r="U19" s="280">
        <v>-49.034092000000001</v>
      </c>
      <c r="V19" s="280">
        <v>-151.01089999999999</v>
      </c>
      <c r="W19" s="280">
        <v>-196.32100700000001</v>
      </c>
      <c r="X19" s="280">
        <v>-136.378908</v>
      </c>
      <c r="Y19" s="280">
        <v>35.131777999999997</v>
      </c>
      <c r="Z19" s="280">
        <v>-217.70794100000001</v>
      </c>
      <c r="AA19" s="280">
        <v>-217.56044999999997</v>
      </c>
      <c r="AB19" s="280">
        <v>89.049137000000002</v>
      </c>
      <c r="AC19" s="280">
        <v>-289.97433899999999</v>
      </c>
      <c r="AD19" s="280">
        <v>-590.44037200000002</v>
      </c>
      <c r="AE19" s="280">
        <v>-13.001593</v>
      </c>
      <c r="AF19" s="280">
        <v>-267.33296899999999</v>
      </c>
      <c r="AG19" s="280">
        <v>-126.29057299999999</v>
      </c>
    </row>
    <row r="20" spans="1:33">
      <c r="B20" s="279"/>
      <c r="C20" s="279"/>
      <c r="D20" s="279"/>
      <c r="E20" s="279"/>
      <c r="F20" s="279"/>
    </row>
    <row r="21" spans="1:33">
      <c r="A21" s="127" t="s">
        <v>147</v>
      </c>
      <c r="B21" s="281" t="s">
        <v>220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</row>
    <row r="22" spans="1:33">
      <c r="B22" s="282" t="s">
        <v>148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</row>
    <row r="23" spans="1:33">
      <c r="B23" s="282" t="s">
        <v>287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</row>
    <row r="24" spans="1:33">
      <c r="B24" s="282" t="s">
        <v>288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</row>
    <row r="25" spans="1:33">
      <c r="B25" s="283" t="s">
        <v>289</v>
      </c>
    </row>
  </sheetData>
  <mergeCells count="8">
    <mergeCell ref="B1:AG1"/>
    <mergeCell ref="B3:AG3"/>
    <mergeCell ref="G4:AG4"/>
    <mergeCell ref="D5:E5"/>
    <mergeCell ref="G5:R5"/>
    <mergeCell ref="S5:AD5"/>
    <mergeCell ref="AE5:AG5"/>
    <mergeCell ref="B2:A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/>
  </sheetPr>
  <dimension ref="A1:GM23"/>
  <sheetViews>
    <sheetView workbookViewId="0">
      <pane xSplit="2" ySplit="5" topLeftCell="C6" activePane="bottomRight" state="frozen"/>
      <selection activeCell="P23" sqref="P23"/>
      <selection pane="topRight" activeCell="P23" sqref="P23"/>
      <selection pane="bottomLeft" activeCell="P23" sqref="P23"/>
      <selection pane="bottomRight" activeCell="K9" sqref="K9"/>
    </sheetView>
  </sheetViews>
  <sheetFormatPr defaultRowHeight="14.5"/>
  <cols>
    <col min="1" max="1" width="12.90625" style="22" customWidth="1"/>
    <col min="2" max="2" width="44.36328125" style="22" customWidth="1"/>
    <col min="3" max="3" width="6.6328125" style="22" bestFit="1" customWidth="1"/>
    <col min="4" max="5" width="7.1796875" style="22" bestFit="1" customWidth="1"/>
    <col min="6" max="7" width="6.6328125" style="22" bestFit="1" customWidth="1"/>
    <col min="8" max="12" width="5.36328125" style="22" bestFit="1" customWidth="1"/>
    <col min="13" max="13" width="8.54296875" style="22" bestFit="1" customWidth="1"/>
    <col min="14" max="14" width="3.90625" style="22" bestFit="1" customWidth="1"/>
    <col min="15" max="15" width="4.1796875" style="22" bestFit="1" customWidth="1"/>
    <col min="16" max="16" width="4.7265625" style="22" bestFit="1" customWidth="1"/>
    <col min="17" max="17" width="4.36328125" style="22" bestFit="1" customWidth="1"/>
    <col min="18" max="18" width="5" style="22" bestFit="1" customWidth="1"/>
    <col min="19" max="19" width="4.08984375" style="22" bestFit="1" customWidth="1"/>
    <col min="20" max="20" width="3.81640625" style="22" bestFit="1" customWidth="1"/>
    <col min="21" max="21" width="4.6328125" style="22" bestFit="1" customWidth="1"/>
    <col min="22" max="22" width="4.36328125" style="22" bestFit="1" customWidth="1"/>
    <col min="23" max="23" width="4.1796875" style="22" bestFit="1" customWidth="1"/>
    <col min="24" max="24" width="4.7265625" style="22" bestFit="1" customWidth="1"/>
    <col min="25" max="25" width="4.36328125" style="22" bestFit="1" customWidth="1"/>
    <col min="26" max="26" width="3.90625" style="22" bestFit="1" customWidth="1"/>
    <col min="27" max="27" width="4.1796875" style="22" bestFit="1" customWidth="1"/>
    <col min="28" max="28" width="4.7265625" style="22" bestFit="1" customWidth="1"/>
    <col min="29" max="29" width="4.36328125" style="22" bestFit="1" customWidth="1"/>
    <col min="30" max="30" width="5" style="22" bestFit="1" customWidth="1"/>
    <col min="31" max="31" width="4.08984375" style="22" bestFit="1" customWidth="1"/>
    <col min="32" max="32" width="3.81640625" style="22" bestFit="1" customWidth="1"/>
    <col min="33" max="33" width="4.6328125" style="22" bestFit="1" customWidth="1"/>
    <col min="34" max="34" width="4.36328125" style="22" bestFit="1" customWidth="1"/>
    <col min="35" max="35" width="4.1796875" style="22" bestFit="1" customWidth="1"/>
    <col min="36" max="36" width="4.7265625" style="22" bestFit="1" customWidth="1"/>
    <col min="37" max="37" width="5.1796875" style="22" bestFit="1" customWidth="1"/>
    <col min="38" max="38" width="3.90625" style="22" bestFit="1" customWidth="1"/>
    <col min="39" max="39" width="4.1796875" style="22" bestFit="1" customWidth="1"/>
    <col min="40" max="40" width="4.7265625" style="22" bestFit="1" customWidth="1"/>
    <col min="41" max="41" width="4.36328125" style="22" bestFit="1" customWidth="1"/>
    <col min="42" max="42" width="5" style="22" bestFit="1" customWidth="1"/>
    <col min="43" max="43" width="4.08984375" style="22" bestFit="1" customWidth="1"/>
    <col min="44" max="44" width="3.81640625" style="22" bestFit="1" customWidth="1"/>
    <col min="45" max="45" width="4.6328125" style="22" bestFit="1" customWidth="1"/>
    <col min="46" max="46" width="4.36328125" style="22" bestFit="1" customWidth="1"/>
    <col min="47" max="47" width="4.1796875" style="22" bestFit="1" customWidth="1"/>
    <col min="48" max="48" width="4.7265625" style="22" bestFit="1" customWidth="1"/>
    <col min="49" max="49" width="4.36328125" style="22" bestFit="1" customWidth="1"/>
    <col min="50" max="50" width="3.90625" style="22" bestFit="1" customWidth="1"/>
    <col min="51" max="51" width="4.1796875" style="22" bestFit="1" customWidth="1"/>
    <col min="52" max="52" width="5" style="22" bestFit="1" customWidth="1"/>
    <col min="53" max="53" width="4.54296875" style="22" bestFit="1" customWidth="1"/>
    <col min="54" max="54" width="5.08984375" style="22" bestFit="1" customWidth="1"/>
    <col min="55" max="55" width="4.26953125" style="22" bestFit="1" customWidth="1"/>
    <col min="56" max="56" width="3.81640625" style="22" bestFit="1" customWidth="1"/>
    <col min="57" max="57" width="4.6328125" style="22" bestFit="1" customWidth="1"/>
    <col min="58" max="58" width="4.1796875" style="22" bestFit="1" customWidth="1"/>
    <col min="59" max="59" width="4.26953125" style="22" bestFit="1" customWidth="1"/>
    <col min="60" max="61" width="4.453125" style="22" bestFit="1" customWidth="1"/>
    <col min="62" max="62" width="4.1796875" style="22" bestFit="1" customWidth="1"/>
    <col min="63" max="63" width="4.36328125" style="22" bestFit="1" customWidth="1"/>
    <col min="64" max="64" width="4.7265625" style="22" bestFit="1" customWidth="1"/>
    <col min="65" max="210" width="9.08984375" style="22"/>
    <col min="211" max="211" width="44.36328125" style="22" customWidth="1"/>
    <col min="212" max="235" width="9.08984375" style="22" customWidth="1"/>
    <col min="236" max="236" width="8.984375E-2" style="22" customWidth="1"/>
    <col min="237" max="246" width="9.08984375" style="22" customWidth="1"/>
    <col min="247" max="252" width="11.453125" style="22" customWidth="1"/>
    <col min="253" max="253" width="10.453125" style="22" bestFit="1" customWidth="1"/>
    <col min="254" max="466" width="9.08984375" style="22"/>
    <col min="467" max="467" width="44.36328125" style="22" customWidth="1"/>
    <col min="468" max="491" width="9.08984375" style="22" customWidth="1"/>
    <col min="492" max="492" width="8.984375E-2" style="22" customWidth="1"/>
    <col min="493" max="502" width="9.08984375" style="22" customWidth="1"/>
    <col min="503" max="508" width="11.453125" style="22" customWidth="1"/>
    <col min="509" max="509" width="10.453125" style="22" bestFit="1" customWidth="1"/>
    <col min="510" max="722" width="9.08984375" style="22"/>
    <col min="723" max="723" width="44.36328125" style="22" customWidth="1"/>
    <col min="724" max="747" width="9.08984375" style="22" customWidth="1"/>
    <col min="748" max="748" width="8.984375E-2" style="22" customWidth="1"/>
    <col min="749" max="758" width="9.08984375" style="22" customWidth="1"/>
    <col min="759" max="764" width="11.453125" style="22" customWidth="1"/>
    <col min="765" max="765" width="10.453125" style="22" bestFit="1" customWidth="1"/>
    <col min="766" max="978" width="9.08984375" style="22"/>
    <col min="979" max="979" width="44.36328125" style="22" customWidth="1"/>
    <col min="980" max="1003" width="9.08984375" style="22" customWidth="1"/>
    <col min="1004" max="1004" width="8.984375E-2" style="22" customWidth="1"/>
    <col min="1005" max="1014" width="9.08984375" style="22" customWidth="1"/>
    <col min="1015" max="1020" width="11.453125" style="22" customWidth="1"/>
    <col min="1021" max="1021" width="10.453125" style="22" bestFit="1" customWidth="1"/>
    <col min="1022" max="1234" width="9.08984375" style="22"/>
    <col min="1235" max="1235" width="44.36328125" style="22" customWidth="1"/>
    <col min="1236" max="1259" width="9.08984375" style="22" customWidth="1"/>
    <col min="1260" max="1260" width="8.984375E-2" style="22" customWidth="1"/>
    <col min="1261" max="1270" width="9.08984375" style="22" customWidth="1"/>
    <col min="1271" max="1276" width="11.453125" style="22" customWidth="1"/>
    <col min="1277" max="1277" width="10.453125" style="22" bestFit="1" customWidth="1"/>
    <col min="1278" max="1490" width="9.08984375" style="22"/>
    <col min="1491" max="1491" width="44.36328125" style="22" customWidth="1"/>
    <col min="1492" max="1515" width="9.08984375" style="22" customWidth="1"/>
    <col min="1516" max="1516" width="8.984375E-2" style="22" customWidth="1"/>
    <col min="1517" max="1526" width="9.08984375" style="22" customWidth="1"/>
    <col min="1527" max="1532" width="11.453125" style="22" customWidth="1"/>
    <col min="1533" max="1533" width="10.453125" style="22" bestFit="1" customWidth="1"/>
    <col min="1534" max="1746" width="9.08984375" style="22"/>
    <col min="1747" max="1747" width="44.36328125" style="22" customWidth="1"/>
    <col min="1748" max="1771" width="9.08984375" style="22" customWidth="1"/>
    <col min="1772" max="1772" width="8.984375E-2" style="22" customWidth="1"/>
    <col min="1773" max="1782" width="9.08984375" style="22" customWidth="1"/>
    <col min="1783" max="1788" width="11.453125" style="22" customWidth="1"/>
    <col min="1789" max="1789" width="10.453125" style="22" bestFit="1" customWidth="1"/>
    <col min="1790" max="2002" width="9.08984375" style="22"/>
    <col min="2003" max="2003" width="44.36328125" style="22" customWidth="1"/>
    <col min="2004" max="2027" width="9.08984375" style="22" customWidth="1"/>
    <col min="2028" max="2028" width="8.984375E-2" style="22" customWidth="1"/>
    <col min="2029" max="2038" width="9.08984375" style="22" customWidth="1"/>
    <col min="2039" max="2044" width="11.453125" style="22" customWidth="1"/>
    <col min="2045" max="2045" width="10.453125" style="22" bestFit="1" customWidth="1"/>
    <col min="2046" max="2258" width="9.08984375" style="22"/>
    <col min="2259" max="2259" width="44.36328125" style="22" customWidth="1"/>
    <col min="2260" max="2283" width="9.08984375" style="22" customWidth="1"/>
    <col min="2284" max="2284" width="8.984375E-2" style="22" customWidth="1"/>
    <col min="2285" max="2294" width="9.08984375" style="22" customWidth="1"/>
    <col min="2295" max="2300" width="11.453125" style="22" customWidth="1"/>
    <col min="2301" max="2301" width="10.453125" style="22" bestFit="1" customWidth="1"/>
    <col min="2302" max="2514" width="9.08984375" style="22"/>
    <col min="2515" max="2515" width="44.36328125" style="22" customWidth="1"/>
    <col min="2516" max="2539" width="9.08984375" style="22" customWidth="1"/>
    <col min="2540" max="2540" width="8.984375E-2" style="22" customWidth="1"/>
    <col min="2541" max="2550" width="9.08984375" style="22" customWidth="1"/>
    <col min="2551" max="2556" width="11.453125" style="22" customWidth="1"/>
    <col min="2557" max="2557" width="10.453125" style="22" bestFit="1" customWidth="1"/>
    <col min="2558" max="2770" width="9.08984375" style="22"/>
    <col min="2771" max="2771" width="44.36328125" style="22" customWidth="1"/>
    <col min="2772" max="2795" width="9.08984375" style="22" customWidth="1"/>
    <col min="2796" max="2796" width="8.984375E-2" style="22" customWidth="1"/>
    <col min="2797" max="2806" width="9.08984375" style="22" customWidth="1"/>
    <col min="2807" max="2812" width="11.453125" style="22" customWidth="1"/>
    <col min="2813" max="2813" width="10.453125" style="22" bestFit="1" customWidth="1"/>
    <col min="2814" max="3026" width="9.08984375" style="22"/>
    <col min="3027" max="3027" width="44.36328125" style="22" customWidth="1"/>
    <col min="3028" max="3051" width="9.08984375" style="22" customWidth="1"/>
    <col min="3052" max="3052" width="8.984375E-2" style="22" customWidth="1"/>
    <col min="3053" max="3062" width="9.08984375" style="22" customWidth="1"/>
    <col min="3063" max="3068" width="11.453125" style="22" customWidth="1"/>
    <col min="3069" max="3069" width="10.453125" style="22" bestFit="1" customWidth="1"/>
    <col min="3070" max="3282" width="9.08984375" style="22"/>
    <col min="3283" max="3283" width="44.36328125" style="22" customWidth="1"/>
    <col min="3284" max="3307" width="9.08984375" style="22" customWidth="1"/>
    <col min="3308" max="3308" width="8.984375E-2" style="22" customWidth="1"/>
    <col min="3309" max="3318" width="9.08984375" style="22" customWidth="1"/>
    <col min="3319" max="3324" width="11.453125" style="22" customWidth="1"/>
    <col min="3325" max="3325" width="10.453125" style="22" bestFit="1" customWidth="1"/>
    <col min="3326" max="3538" width="9.08984375" style="22"/>
    <col min="3539" max="3539" width="44.36328125" style="22" customWidth="1"/>
    <col min="3540" max="3563" width="9.08984375" style="22" customWidth="1"/>
    <col min="3564" max="3564" width="8.984375E-2" style="22" customWidth="1"/>
    <col min="3565" max="3574" width="9.08984375" style="22" customWidth="1"/>
    <col min="3575" max="3580" width="11.453125" style="22" customWidth="1"/>
    <col min="3581" max="3581" width="10.453125" style="22" bestFit="1" customWidth="1"/>
    <col min="3582" max="3794" width="9.08984375" style="22"/>
    <col min="3795" max="3795" width="44.36328125" style="22" customWidth="1"/>
    <col min="3796" max="3819" width="9.08984375" style="22" customWidth="1"/>
    <col min="3820" max="3820" width="8.984375E-2" style="22" customWidth="1"/>
    <col min="3821" max="3830" width="9.08984375" style="22" customWidth="1"/>
    <col min="3831" max="3836" width="11.453125" style="22" customWidth="1"/>
    <col min="3837" max="3837" width="10.453125" style="22" bestFit="1" customWidth="1"/>
    <col min="3838" max="4050" width="9.08984375" style="22"/>
    <col min="4051" max="4051" width="44.36328125" style="22" customWidth="1"/>
    <col min="4052" max="4075" width="9.08984375" style="22" customWidth="1"/>
    <col min="4076" max="4076" width="8.984375E-2" style="22" customWidth="1"/>
    <col min="4077" max="4086" width="9.08984375" style="22" customWidth="1"/>
    <col min="4087" max="4092" width="11.453125" style="22" customWidth="1"/>
    <col min="4093" max="4093" width="10.453125" style="22" bestFit="1" customWidth="1"/>
    <col min="4094" max="4306" width="9.08984375" style="22"/>
    <col min="4307" max="4307" width="44.36328125" style="22" customWidth="1"/>
    <col min="4308" max="4331" width="9.08984375" style="22" customWidth="1"/>
    <col min="4332" max="4332" width="8.984375E-2" style="22" customWidth="1"/>
    <col min="4333" max="4342" width="9.08984375" style="22" customWidth="1"/>
    <col min="4343" max="4348" width="11.453125" style="22" customWidth="1"/>
    <col min="4349" max="4349" width="10.453125" style="22" bestFit="1" customWidth="1"/>
    <col min="4350" max="4562" width="9.08984375" style="22"/>
    <col min="4563" max="4563" width="44.36328125" style="22" customWidth="1"/>
    <col min="4564" max="4587" width="9.08984375" style="22" customWidth="1"/>
    <col min="4588" max="4588" width="8.984375E-2" style="22" customWidth="1"/>
    <col min="4589" max="4598" width="9.08984375" style="22" customWidth="1"/>
    <col min="4599" max="4604" width="11.453125" style="22" customWidth="1"/>
    <col min="4605" max="4605" width="10.453125" style="22" bestFit="1" customWidth="1"/>
    <col min="4606" max="4818" width="9.08984375" style="22"/>
    <col min="4819" max="4819" width="44.36328125" style="22" customWidth="1"/>
    <col min="4820" max="4843" width="9.08984375" style="22" customWidth="1"/>
    <col min="4844" max="4844" width="8.984375E-2" style="22" customWidth="1"/>
    <col min="4845" max="4854" width="9.08984375" style="22" customWidth="1"/>
    <col min="4855" max="4860" width="11.453125" style="22" customWidth="1"/>
    <col min="4861" max="4861" width="10.453125" style="22" bestFit="1" customWidth="1"/>
    <col min="4862" max="5074" width="9.08984375" style="22"/>
    <col min="5075" max="5075" width="44.36328125" style="22" customWidth="1"/>
    <col min="5076" max="5099" width="9.08984375" style="22" customWidth="1"/>
    <col min="5100" max="5100" width="8.984375E-2" style="22" customWidth="1"/>
    <col min="5101" max="5110" width="9.08984375" style="22" customWidth="1"/>
    <col min="5111" max="5116" width="11.453125" style="22" customWidth="1"/>
    <col min="5117" max="5117" width="10.453125" style="22" bestFit="1" customWidth="1"/>
    <col min="5118" max="5330" width="9.08984375" style="22"/>
    <col min="5331" max="5331" width="44.36328125" style="22" customWidth="1"/>
    <col min="5332" max="5355" width="9.08984375" style="22" customWidth="1"/>
    <col min="5356" max="5356" width="8.984375E-2" style="22" customWidth="1"/>
    <col min="5357" max="5366" width="9.08984375" style="22" customWidth="1"/>
    <col min="5367" max="5372" width="11.453125" style="22" customWidth="1"/>
    <col min="5373" max="5373" width="10.453125" style="22" bestFit="1" customWidth="1"/>
    <col min="5374" max="5586" width="9.08984375" style="22"/>
    <col min="5587" max="5587" width="44.36328125" style="22" customWidth="1"/>
    <col min="5588" max="5611" width="9.08984375" style="22" customWidth="1"/>
    <col min="5612" max="5612" width="8.984375E-2" style="22" customWidth="1"/>
    <col min="5613" max="5622" width="9.08984375" style="22" customWidth="1"/>
    <col min="5623" max="5628" width="11.453125" style="22" customWidth="1"/>
    <col min="5629" max="5629" width="10.453125" style="22" bestFit="1" customWidth="1"/>
    <col min="5630" max="5842" width="9.08984375" style="22"/>
    <col min="5843" max="5843" width="44.36328125" style="22" customWidth="1"/>
    <col min="5844" max="5867" width="9.08984375" style="22" customWidth="1"/>
    <col min="5868" max="5868" width="8.984375E-2" style="22" customWidth="1"/>
    <col min="5869" max="5878" width="9.08984375" style="22" customWidth="1"/>
    <col min="5879" max="5884" width="11.453125" style="22" customWidth="1"/>
    <col min="5885" max="5885" width="10.453125" style="22" bestFit="1" customWidth="1"/>
    <col min="5886" max="6098" width="9.08984375" style="22"/>
    <col min="6099" max="6099" width="44.36328125" style="22" customWidth="1"/>
    <col min="6100" max="6123" width="9.08984375" style="22" customWidth="1"/>
    <col min="6124" max="6124" width="8.984375E-2" style="22" customWidth="1"/>
    <col min="6125" max="6134" width="9.08984375" style="22" customWidth="1"/>
    <col min="6135" max="6140" width="11.453125" style="22" customWidth="1"/>
    <col min="6141" max="6141" width="10.453125" style="22" bestFit="1" customWidth="1"/>
    <col min="6142" max="6354" width="9.08984375" style="22"/>
    <col min="6355" max="6355" width="44.36328125" style="22" customWidth="1"/>
    <col min="6356" max="6379" width="9.08984375" style="22" customWidth="1"/>
    <col min="6380" max="6380" width="8.984375E-2" style="22" customWidth="1"/>
    <col min="6381" max="6390" width="9.08984375" style="22" customWidth="1"/>
    <col min="6391" max="6396" width="11.453125" style="22" customWidth="1"/>
    <col min="6397" max="6397" width="10.453125" style="22" bestFit="1" customWidth="1"/>
    <col min="6398" max="6610" width="9.08984375" style="22"/>
    <col min="6611" max="6611" width="44.36328125" style="22" customWidth="1"/>
    <col min="6612" max="6635" width="9.08984375" style="22" customWidth="1"/>
    <col min="6636" max="6636" width="8.984375E-2" style="22" customWidth="1"/>
    <col min="6637" max="6646" width="9.08984375" style="22" customWidth="1"/>
    <col min="6647" max="6652" width="11.453125" style="22" customWidth="1"/>
    <col min="6653" max="6653" width="10.453125" style="22" bestFit="1" customWidth="1"/>
    <col min="6654" max="6866" width="9.08984375" style="22"/>
    <col min="6867" max="6867" width="44.36328125" style="22" customWidth="1"/>
    <col min="6868" max="6891" width="9.08984375" style="22" customWidth="1"/>
    <col min="6892" max="6892" width="8.984375E-2" style="22" customWidth="1"/>
    <col min="6893" max="6902" width="9.08984375" style="22" customWidth="1"/>
    <col min="6903" max="6908" width="11.453125" style="22" customWidth="1"/>
    <col min="6909" max="6909" width="10.453125" style="22" bestFit="1" customWidth="1"/>
    <col min="6910" max="7122" width="9.08984375" style="22"/>
    <col min="7123" max="7123" width="44.36328125" style="22" customWidth="1"/>
    <col min="7124" max="7147" width="9.08984375" style="22" customWidth="1"/>
    <col min="7148" max="7148" width="8.984375E-2" style="22" customWidth="1"/>
    <col min="7149" max="7158" width="9.08984375" style="22" customWidth="1"/>
    <col min="7159" max="7164" width="11.453125" style="22" customWidth="1"/>
    <col min="7165" max="7165" width="10.453125" style="22" bestFit="1" customWidth="1"/>
    <col min="7166" max="7378" width="9.08984375" style="22"/>
    <col min="7379" max="7379" width="44.36328125" style="22" customWidth="1"/>
    <col min="7380" max="7403" width="9.08984375" style="22" customWidth="1"/>
    <col min="7404" max="7404" width="8.984375E-2" style="22" customWidth="1"/>
    <col min="7405" max="7414" width="9.08984375" style="22" customWidth="1"/>
    <col min="7415" max="7420" width="11.453125" style="22" customWidth="1"/>
    <col min="7421" max="7421" width="10.453125" style="22" bestFit="1" customWidth="1"/>
    <col min="7422" max="7634" width="9.08984375" style="22"/>
    <col min="7635" max="7635" width="44.36328125" style="22" customWidth="1"/>
    <col min="7636" max="7659" width="9.08984375" style="22" customWidth="1"/>
    <col min="7660" max="7660" width="8.984375E-2" style="22" customWidth="1"/>
    <col min="7661" max="7670" width="9.08984375" style="22" customWidth="1"/>
    <col min="7671" max="7676" width="11.453125" style="22" customWidth="1"/>
    <col min="7677" max="7677" width="10.453125" style="22" bestFit="1" customWidth="1"/>
    <col min="7678" max="7890" width="9.08984375" style="22"/>
    <col min="7891" max="7891" width="44.36328125" style="22" customWidth="1"/>
    <col min="7892" max="7915" width="9.08984375" style="22" customWidth="1"/>
    <col min="7916" max="7916" width="8.984375E-2" style="22" customWidth="1"/>
    <col min="7917" max="7926" width="9.08984375" style="22" customWidth="1"/>
    <col min="7927" max="7932" width="11.453125" style="22" customWidth="1"/>
    <col min="7933" max="7933" width="10.453125" style="22" bestFit="1" customWidth="1"/>
    <col min="7934" max="8146" width="9.08984375" style="22"/>
    <col min="8147" max="8147" width="44.36328125" style="22" customWidth="1"/>
    <col min="8148" max="8171" width="9.08984375" style="22" customWidth="1"/>
    <col min="8172" max="8172" width="8.984375E-2" style="22" customWidth="1"/>
    <col min="8173" max="8182" width="9.08984375" style="22" customWidth="1"/>
    <col min="8183" max="8188" width="11.453125" style="22" customWidth="1"/>
    <col min="8189" max="8189" width="10.453125" style="22" bestFit="1" customWidth="1"/>
    <col min="8190" max="8402" width="9.08984375" style="22"/>
    <col min="8403" max="8403" width="44.36328125" style="22" customWidth="1"/>
    <col min="8404" max="8427" width="9.08984375" style="22" customWidth="1"/>
    <col min="8428" max="8428" width="8.984375E-2" style="22" customWidth="1"/>
    <col min="8429" max="8438" width="9.08984375" style="22" customWidth="1"/>
    <col min="8439" max="8444" width="11.453125" style="22" customWidth="1"/>
    <col min="8445" max="8445" width="10.453125" style="22" bestFit="1" customWidth="1"/>
    <col min="8446" max="8658" width="9.08984375" style="22"/>
    <col min="8659" max="8659" width="44.36328125" style="22" customWidth="1"/>
    <col min="8660" max="8683" width="9.08984375" style="22" customWidth="1"/>
    <col min="8684" max="8684" width="8.984375E-2" style="22" customWidth="1"/>
    <col min="8685" max="8694" width="9.08984375" style="22" customWidth="1"/>
    <col min="8695" max="8700" width="11.453125" style="22" customWidth="1"/>
    <col min="8701" max="8701" width="10.453125" style="22" bestFit="1" customWidth="1"/>
    <col min="8702" max="8914" width="9.08984375" style="22"/>
    <col min="8915" max="8915" width="44.36328125" style="22" customWidth="1"/>
    <col min="8916" max="8939" width="9.08984375" style="22" customWidth="1"/>
    <col min="8940" max="8940" width="8.984375E-2" style="22" customWidth="1"/>
    <col min="8941" max="8950" width="9.08984375" style="22" customWidth="1"/>
    <col min="8951" max="8956" width="11.453125" style="22" customWidth="1"/>
    <col min="8957" max="8957" width="10.453125" style="22" bestFit="1" customWidth="1"/>
    <col min="8958" max="9170" width="9.08984375" style="22"/>
    <col min="9171" max="9171" width="44.36328125" style="22" customWidth="1"/>
    <col min="9172" max="9195" width="9.08984375" style="22" customWidth="1"/>
    <col min="9196" max="9196" width="8.984375E-2" style="22" customWidth="1"/>
    <col min="9197" max="9206" width="9.08984375" style="22" customWidth="1"/>
    <col min="9207" max="9212" width="11.453125" style="22" customWidth="1"/>
    <col min="9213" max="9213" width="10.453125" style="22" bestFit="1" customWidth="1"/>
    <col min="9214" max="9426" width="9.08984375" style="22"/>
    <col min="9427" max="9427" width="44.36328125" style="22" customWidth="1"/>
    <col min="9428" max="9451" width="9.08984375" style="22" customWidth="1"/>
    <col min="9452" max="9452" width="8.984375E-2" style="22" customWidth="1"/>
    <col min="9453" max="9462" width="9.08984375" style="22" customWidth="1"/>
    <col min="9463" max="9468" width="11.453125" style="22" customWidth="1"/>
    <col min="9469" max="9469" width="10.453125" style="22" bestFit="1" customWidth="1"/>
    <col min="9470" max="9682" width="9.08984375" style="22"/>
    <col min="9683" max="9683" width="44.36328125" style="22" customWidth="1"/>
    <col min="9684" max="9707" width="9.08984375" style="22" customWidth="1"/>
    <col min="9708" max="9708" width="8.984375E-2" style="22" customWidth="1"/>
    <col min="9709" max="9718" width="9.08984375" style="22" customWidth="1"/>
    <col min="9719" max="9724" width="11.453125" style="22" customWidth="1"/>
    <col min="9725" max="9725" width="10.453125" style="22" bestFit="1" customWidth="1"/>
    <col min="9726" max="9938" width="9.08984375" style="22"/>
    <col min="9939" max="9939" width="44.36328125" style="22" customWidth="1"/>
    <col min="9940" max="9963" width="9.08984375" style="22" customWidth="1"/>
    <col min="9964" max="9964" width="8.984375E-2" style="22" customWidth="1"/>
    <col min="9965" max="9974" width="9.08984375" style="22" customWidth="1"/>
    <col min="9975" max="9980" width="11.453125" style="22" customWidth="1"/>
    <col min="9981" max="9981" width="10.453125" style="22" bestFit="1" customWidth="1"/>
    <col min="9982" max="10194" width="9.08984375" style="22"/>
    <col min="10195" max="10195" width="44.36328125" style="22" customWidth="1"/>
    <col min="10196" max="10219" width="9.08984375" style="22" customWidth="1"/>
    <col min="10220" max="10220" width="8.984375E-2" style="22" customWidth="1"/>
    <col min="10221" max="10230" width="9.08984375" style="22" customWidth="1"/>
    <col min="10231" max="10236" width="11.453125" style="22" customWidth="1"/>
    <col min="10237" max="10237" width="10.453125" style="22" bestFit="1" customWidth="1"/>
    <col min="10238" max="10450" width="9.08984375" style="22"/>
    <col min="10451" max="10451" width="44.36328125" style="22" customWidth="1"/>
    <col min="10452" max="10475" width="9.08984375" style="22" customWidth="1"/>
    <col min="10476" max="10476" width="8.984375E-2" style="22" customWidth="1"/>
    <col min="10477" max="10486" width="9.08984375" style="22" customWidth="1"/>
    <col min="10487" max="10492" width="11.453125" style="22" customWidth="1"/>
    <col min="10493" max="10493" width="10.453125" style="22" bestFit="1" customWidth="1"/>
    <col min="10494" max="10706" width="9.08984375" style="22"/>
    <col min="10707" max="10707" width="44.36328125" style="22" customWidth="1"/>
    <col min="10708" max="10731" width="9.08984375" style="22" customWidth="1"/>
    <col min="10732" max="10732" width="8.984375E-2" style="22" customWidth="1"/>
    <col min="10733" max="10742" width="9.08984375" style="22" customWidth="1"/>
    <col min="10743" max="10748" width="11.453125" style="22" customWidth="1"/>
    <col min="10749" max="10749" width="10.453125" style="22" bestFit="1" customWidth="1"/>
    <col min="10750" max="10962" width="9.08984375" style="22"/>
    <col min="10963" max="10963" width="44.36328125" style="22" customWidth="1"/>
    <col min="10964" max="10987" width="9.08984375" style="22" customWidth="1"/>
    <col min="10988" max="10988" width="8.984375E-2" style="22" customWidth="1"/>
    <col min="10989" max="10998" width="9.08984375" style="22" customWidth="1"/>
    <col min="10999" max="11004" width="11.453125" style="22" customWidth="1"/>
    <col min="11005" max="11005" width="10.453125" style="22" bestFit="1" customWidth="1"/>
    <col min="11006" max="11218" width="9.08984375" style="22"/>
    <col min="11219" max="11219" width="44.36328125" style="22" customWidth="1"/>
    <col min="11220" max="11243" width="9.08984375" style="22" customWidth="1"/>
    <col min="11244" max="11244" width="8.984375E-2" style="22" customWidth="1"/>
    <col min="11245" max="11254" width="9.08984375" style="22" customWidth="1"/>
    <col min="11255" max="11260" width="11.453125" style="22" customWidth="1"/>
    <col min="11261" max="11261" width="10.453125" style="22" bestFit="1" customWidth="1"/>
    <col min="11262" max="11474" width="9.08984375" style="22"/>
    <col min="11475" max="11475" width="44.36328125" style="22" customWidth="1"/>
    <col min="11476" max="11499" width="9.08984375" style="22" customWidth="1"/>
    <col min="11500" max="11500" width="8.984375E-2" style="22" customWidth="1"/>
    <col min="11501" max="11510" width="9.08984375" style="22" customWidth="1"/>
    <col min="11511" max="11516" width="11.453125" style="22" customWidth="1"/>
    <col min="11517" max="11517" width="10.453125" style="22" bestFit="1" customWidth="1"/>
    <col min="11518" max="11730" width="9.08984375" style="22"/>
    <col min="11731" max="11731" width="44.36328125" style="22" customWidth="1"/>
    <col min="11732" max="11755" width="9.08984375" style="22" customWidth="1"/>
    <col min="11756" max="11756" width="8.984375E-2" style="22" customWidth="1"/>
    <col min="11757" max="11766" width="9.08984375" style="22" customWidth="1"/>
    <col min="11767" max="11772" width="11.453125" style="22" customWidth="1"/>
    <col min="11773" max="11773" width="10.453125" style="22" bestFit="1" customWidth="1"/>
    <col min="11774" max="11986" width="9.08984375" style="22"/>
    <col min="11987" max="11987" width="44.36328125" style="22" customWidth="1"/>
    <col min="11988" max="12011" width="9.08984375" style="22" customWidth="1"/>
    <col min="12012" max="12012" width="8.984375E-2" style="22" customWidth="1"/>
    <col min="12013" max="12022" width="9.08984375" style="22" customWidth="1"/>
    <col min="12023" max="12028" width="11.453125" style="22" customWidth="1"/>
    <col min="12029" max="12029" width="10.453125" style="22" bestFit="1" customWidth="1"/>
    <col min="12030" max="12242" width="9.08984375" style="22"/>
    <col min="12243" max="12243" width="44.36328125" style="22" customWidth="1"/>
    <col min="12244" max="12267" width="9.08984375" style="22" customWidth="1"/>
    <col min="12268" max="12268" width="8.984375E-2" style="22" customWidth="1"/>
    <col min="12269" max="12278" width="9.08984375" style="22" customWidth="1"/>
    <col min="12279" max="12284" width="11.453125" style="22" customWidth="1"/>
    <col min="12285" max="12285" width="10.453125" style="22" bestFit="1" customWidth="1"/>
    <col min="12286" max="12498" width="9.08984375" style="22"/>
    <col min="12499" max="12499" width="44.36328125" style="22" customWidth="1"/>
    <col min="12500" max="12523" width="9.08984375" style="22" customWidth="1"/>
    <col min="12524" max="12524" width="8.984375E-2" style="22" customWidth="1"/>
    <col min="12525" max="12534" width="9.08984375" style="22" customWidth="1"/>
    <col min="12535" max="12540" width="11.453125" style="22" customWidth="1"/>
    <col min="12541" max="12541" width="10.453125" style="22" bestFit="1" customWidth="1"/>
    <col min="12542" max="12754" width="9.08984375" style="22"/>
    <col min="12755" max="12755" width="44.36328125" style="22" customWidth="1"/>
    <col min="12756" max="12779" width="9.08984375" style="22" customWidth="1"/>
    <col min="12780" max="12780" width="8.984375E-2" style="22" customWidth="1"/>
    <col min="12781" max="12790" width="9.08984375" style="22" customWidth="1"/>
    <col min="12791" max="12796" width="11.453125" style="22" customWidth="1"/>
    <col min="12797" max="12797" width="10.453125" style="22" bestFit="1" customWidth="1"/>
    <col min="12798" max="13010" width="9.08984375" style="22"/>
    <col min="13011" max="13011" width="44.36328125" style="22" customWidth="1"/>
    <col min="13012" max="13035" width="9.08984375" style="22" customWidth="1"/>
    <col min="13036" max="13036" width="8.984375E-2" style="22" customWidth="1"/>
    <col min="13037" max="13046" width="9.08984375" style="22" customWidth="1"/>
    <col min="13047" max="13052" width="11.453125" style="22" customWidth="1"/>
    <col min="13053" max="13053" width="10.453125" style="22" bestFit="1" customWidth="1"/>
    <col min="13054" max="13266" width="9.08984375" style="22"/>
    <col min="13267" max="13267" width="44.36328125" style="22" customWidth="1"/>
    <col min="13268" max="13291" width="9.08984375" style="22" customWidth="1"/>
    <col min="13292" max="13292" width="8.984375E-2" style="22" customWidth="1"/>
    <col min="13293" max="13302" width="9.08984375" style="22" customWidth="1"/>
    <col min="13303" max="13308" width="11.453125" style="22" customWidth="1"/>
    <col min="13309" max="13309" width="10.453125" style="22" bestFit="1" customWidth="1"/>
    <col min="13310" max="13522" width="9.08984375" style="22"/>
    <col min="13523" max="13523" width="44.36328125" style="22" customWidth="1"/>
    <col min="13524" max="13547" width="9.08984375" style="22" customWidth="1"/>
    <col min="13548" max="13548" width="8.984375E-2" style="22" customWidth="1"/>
    <col min="13549" max="13558" width="9.08984375" style="22" customWidth="1"/>
    <col min="13559" max="13564" width="11.453125" style="22" customWidth="1"/>
    <col min="13565" max="13565" width="10.453125" style="22" bestFit="1" customWidth="1"/>
    <col min="13566" max="13778" width="9.08984375" style="22"/>
    <col min="13779" max="13779" width="44.36328125" style="22" customWidth="1"/>
    <col min="13780" max="13803" width="9.08984375" style="22" customWidth="1"/>
    <col min="13804" max="13804" width="8.984375E-2" style="22" customWidth="1"/>
    <col min="13805" max="13814" width="9.08984375" style="22" customWidth="1"/>
    <col min="13815" max="13820" width="11.453125" style="22" customWidth="1"/>
    <col min="13821" max="13821" width="10.453125" style="22" bestFit="1" customWidth="1"/>
    <col min="13822" max="14034" width="9.08984375" style="22"/>
    <col min="14035" max="14035" width="44.36328125" style="22" customWidth="1"/>
    <col min="14036" max="14059" width="9.08984375" style="22" customWidth="1"/>
    <col min="14060" max="14060" width="8.984375E-2" style="22" customWidth="1"/>
    <col min="14061" max="14070" width="9.08984375" style="22" customWidth="1"/>
    <col min="14071" max="14076" width="11.453125" style="22" customWidth="1"/>
    <col min="14077" max="14077" width="10.453125" style="22" bestFit="1" customWidth="1"/>
    <col min="14078" max="14290" width="9.08984375" style="22"/>
    <col min="14291" max="14291" width="44.36328125" style="22" customWidth="1"/>
    <col min="14292" max="14315" width="9.08984375" style="22" customWidth="1"/>
    <col min="14316" max="14316" width="8.984375E-2" style="22" customWidth="1"/>
    <col min="14317" max="14326" width="9.08984375" style="22" customWidth="1"/>
    <col min="14327" max="14332" width="11.453125" style="22" customWidth="1"/>
    <col min="14333" max="14333" width="10.453125" style="22" bestFit="1" customWidth="1"/>
    <col min="14334" max="14546" width="9.08984375" style="22"/>
    <col min="14547" max="14547" width="44.36328125" style="22" customWidth="1"/>
    <col min="14548" max="14571" width="9.08984375" style="22" customWidth="1"/>
    <col min="14572" max="14572" width="8.984375E-2" style="22" customWidth="1"/>
    <col min="14573" max="14582" width="9.08984375" style="22" customWidth="1"/>
    <col min="14583" max="14588" width="11.453125" style="22" customWidth="1"/>
    <col min="14589" max="14589" width="10.453125" style="22" bestFit="1" customWidth="1"/>
    <col min="14590" max="14802" width="9.08984375" style="22"/>
    <col min="14803" max="14803" width="44.36328125" style="22" customWidth="1"/>
    <col min="14804" max="14827" width="9.08984375" style="22" customWidth="1"/>
    <col min="14828" max="14828" width="8.984375E-2" style="22" customWidth="1"/>
    <col min="14829" max="14838" width="9.08984375" style="22" customWidth="1"/>
    <col min="14839" max="14844" width="11.453125" style="22" customWidth="1"/>
    <col min="14845" max="14845" width="10.453125" style="22" bestFit="1" customWidth="1"/>
    <col min="14846" max="15058" width="9.08984375" style="22"/>
    <col min="15059" max="15059" width="44.36328125" style="22" customWidth="1"/>
    <col min="15060" max="15083" width="9.08984375" style="22" customWidth="1"/>
    <col min="15084" max="15084" width="8.984375E-2" style="22" customWidth="1"/>
    <col min="15085" max="15094" width="9.08984375" style="22" customWidth="1"/>
    <col min="15095" max="15100" width="11.453125" style="22" customWidth="1"/>
    <col min="15101" max="15101" width="10.453125" style="22" bestFit="1" customWidth="1"/>
    <col min="15102" max="15314" width="9.08984375" style="22"/>
    <col min="15315" max="15315" width="44.36328125" style="22" customWidth="1"/>
    <col min="15316" max="15339" width="9.08984375" style="22" customWidth="1"/>
    <col min="15340" max="15340" width="8.984375E-2" style="22" customWidth="1"/>
    <col min="15341" max="15350" width="9.08984375" style="22" customWidth="1"/>
    <col min="15351" max="15356" width="11.453125" style="22" customWidth="1"/>
    <col min="15357" max="15357" width="10.453125" style="22" bestFit="1" customWidth="1"/>
    <col min="15358" max="15570" width="9.08984375" style="22"/>
    <col min="15571" max="15571" width="44.36328125" style="22" customWidth="1"/>
    <col min="15572" max="15595" width="9.08984375" style="22" customWidth="1"/>
    <col min="15596" max="15596" width="8.984375E-2" style="22" customWidth="1"/>
    <col min="15597" max="15606" width="9.08984375" style="22" customWidth="1"/>
    <col min="15607" max="15612" width="11.453125" style="22" customWidth="1"/>
    <col min="15613" max="15613" width="10.453125" style="22" bestFit="1" customWidth="1"/>
    <col min="15614" max="15826" width="9.08984375" style="22"/>
    <col min="15827" max="15827" width="44.36328125" style="22" customWidth="1"/>
    <col min="15828" max="15851" width="9.08984375" style="22" customWidth="1"/>
    <col min="15852" max="15852" width="8.984375E-2" style="22" customWidth="1"/>
    <col min="15853" max="15862" width="9.08984375" style="22" customWidth="1"/>
    <col min="15863" max="15868" width="11.453125" style="22" customWidth="1"/>
    <col min="15869" max="15869" width="10.453125" style="22" bestFit="1" customWidth="1"/>
    <col min="15870" max="16082" width="9.08984375" style="22"/>
    <col min="16083" max="16083" width="44.36328125" style="22" customWidth="1"/>
    <col min="16084" max="16107" width="9.08984375" style="22" customWidth="1"/>
    <col min="16108" max="16108" width="8.984375E-2" style="22" customWidth="1"/>
    <col min="16109" max="16118" width="9.08984375" style="22" customWidth="1"/>
    <col min="16119" max="16124" width="11.453125" style="22" customWidth="1"/>
    <col min="16125" max="16125" width="10.453125" style="22" bestFit="1" customWidth="1"/>
    <col min="16126" max="16377" width="9.08984375" style="22"/>
    <col min="16378" max="16384" width="9.08984375" style="22" customWidth="1"/>
  </cols>
  <sheetData>
    <row r="1" spans="1:195" s="289" customFormat="1" ht="18.5">
      <c r="A1" s="284" t="s">
        <v>110</v>
      </c>
      <c r="B1" s="285" t="s">
        <v>94</v>
      </c>
      <c r="C1" s="286" t="s">
        <v>277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8"/>
    </row>
    <row r="2" spans="1:195" s="103" customFormat="1" ht="14.4" customHeight="1">
      <c r="A2" s="91" t="s">
        <v>96</v>
      </c>
      <c r="B2" s="290"/>
      <c r="C2" s="291" t="s">
        <v>221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3"/>
    </row>
    <row r="3" spans="1:195" ht="13.75" customHeight="1">
      <c r="A3" s="91"/>
      <c r="B3" s="290"/>
      <c r="C3" s="294" t="s">
        <v>127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295" t="s">
        <v>116</v>
      </c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7"/>
    </row>
    <row r="4" spans="1:195" ht="15.5">
      <c r="A4" s="298"/>
      <c r="B4" s="299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300">
        <v>2018</v>
      </c>
      <c r="O4" s="300"/>
      <c r="P4" s="300"/>
      <c r="Q4" s="300"/>
      <c r="R4" s="92"/>
      <c r="S4" s="92"/>
      <c r="T4" s="92"/>
      <c r="U4" s="92"/>
      <c r="V4" s="92"/>
      <c r="W4" s="92"/>
      <c r="X4" s="92"/>
      <c r="Y4" s="92"/>
      <c r="Z4" s="301">
        <v>2019</v>
      </c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0">
        <v>2020</v>
      </c>
      <c r="AM4" s="300"/>
      <c r="AN4" s="300"/>
      <c r="AO4" s="300"/>
      <c r="AP4" s="92"/>
      <c r="AQ4" s="92"/>
      <c r="AR4" s="92"/>
      <c r="AS4" s="92"/>
      <c r="AT4" s="92"/>
      <c r="AU4" s="92"/>
      <c r="AV4" s="92"/>
      <c r="AW4" s="92"/>
      <c r="AX4" s="303" t="s">
        <v>268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5"/>
      <c r="BJ4" s="243">
        <v>2022</v>
      </c>
      <c r="BK4" s="244"/>
      <c r="BL4" s="244"/>
      <c r="BM4" s="245"/>
    </row>
    <row r="5" spans="1:195" s="311" customFormat="1" ht="15.5">
      <c r="A5" s="298"/>
      <c r="B5" s="306" t="s">
        <v>154</v>
      </c>
      <c r="C5" s="307">
        <v>2012</v>
      </c>
      <c r="D5" s="307">
        <v>2013</v>
      </c>
      <c r="E5" s="307">
        <v>2014</v>
      </c>
      <c r="F5" s="308">
        <v>2015</v>
      </c>
      <c r="G5" s="308">
        <v>2016</v>
      </c>
      <c r="H5" s="98">
        <v>2017</v>
      </c>
      <c r="I5" s="308">
        <v>2018</v>
      </c>
      <c r="J5" s="98">
        <v>2019</v>
      </c>
      <c r="K5" s="308">
        <v>2020</v>
      </c>
      <c r="L5" s="98">
        <v>2021</v>
      </c>
      <c r="M5" s="98" t="s">
        <v>282</v>
      </c>
      <c r="N5" s="309" t="s">
        <v>3</v>
      </c>
      <c r="O5" s="309" t="s">
        <v>4</v>
      </c>
      <c r="P5" s="309" t="s">
        <v>5</v>
      </c>
      <c r="Q5" s="309" t="s">
        <v>6</v>
      </c>
      <c r="R5" s="310" t="s">
        <v>7</v>
      </c>
      <c r="S5" s="310" t="s">
        <v>130</v>
      </c>
      <c r="T5" s="310" t="s">
        <v>131</v>
      </c>
      <c r="U5" s="310" t="s">
        <v>132</v>
      </c>
      <c r="V5" s="310" t="s">
        <v>133</v>
      </c>
      <c r="W5" s="310" t="s">
        <v>134</v>
      </c>
      <c r="X5" s="310" t="s">
        <v>135</v>
      </c>
      <c r="Y5" s="310" t="s">
        <v>136</v>
      </c>
      <c r="Z5" s="309" t="s">
        <v>3</v>
      </c>
      <c r="AA5" s="309" t="s">
        <v>4</v>
      </c>
      <c r="AB5" s="309" t="s">
        <v>5</v>
      </c>
      <c r="AC5" s="309" t="s">
        <v>6</v>
      </c>
      <c r="AD5" s="310" t="s">
        <v>7</v>
      </c>
      <c r="AE5" s="310" t="s">
        <v>130</v>
      </c>
      <c r="AF5" s="310" t="s">
        <v>131</v>
      </c>
      <c r="AG5" s="310" t="s">
        <v>132</v>
      </c>
      <c r="AH5" s="310" t="s">
        <v>133</v>
      </c>
      <c r="AI5" s="310" t="s">
        <v>134</v>
      </c>
      <c r="AJ5" s="310" t="s">
        <v>135</v>
      </c>
      <c r="AK5" s="310" t="s">
        <v>136</v>
      </c>
      <c r="AL5" s="309" t="s">
        <v>3</v>
      </c>
      <c r="AM5" s="309" t="s">
        <v>4</v>
      </c>
      <c r="AN5" s="309" t="s">
        <v>5</v>
      </c>
      <c r="AO5" s="309" t="s">
        <v>6</v>
      </c>
      <c r="AP5" s="310" t="s">
        <v>7</v>
      </c>
      <c r="AQ5" s="310" t="s">
        <v>130</v>
      </c>
      <c r="AR5" s="310" t="s">
        <v>131</v>
      </c>
      <c r="AS5" s="310" t="s">
        <v>132</v>
      </c>
      <c r="AT5" s="310" t="s">
        <v>133</v>
      </c>
      <c r="AU5" s="310" t="s">
        <v>134</v>
      </c>
      <c r="AV5" s="310" t="s">
        <v>135</v>
      </c>
      <c r="AW5" s="310" t="s">
        <v>136</v>
      </c>
      <c r="AX5" s="309" t="s">
        <v>3</v>
      </c>
      <c r="AY5" s="309" t="s">
        <v>4</v>
      </c>
      <c r="AZ5" s="309" t="s">
        <v>5</v>
      </c>
      <c r="BA5" s="309" t="s">
        <v>6</v>
      </c>
      <c r="BB5" s="310" t="s">
        <v>7</v>
      </c>
      <c r="BC5" s="310" t="s">
        <v>130</v>
      </c>
      <c r="BD5" s="307" t="s">
        <v>131</v>
      </c>
      <c r="BE5" s="307" t="s">
        <v>132</v>
      </c>
      <c r="BF5" s="307" t="s">
        <v>133</v>
      </c>
      <c r="BG5" s="307" t="s">
        <v>134</v>
      </c>
      <c r="BH5" s="307" t="s">
        <v>135</v>
      </c>
      <c r="BI5" s="275" t="s">
        <v>136</v>
      </c>
      <c r="BJ5" s="275" t="s">
        <v>3</v>
      </c>
      <c r="BK5" s="275" t="s">
        <v>4</v>
      </c>
      <c r="BL5" s="275" t="s">
        <v>5</v>
      </c>
    </row>
    <row r="6" spans="1:195" s="254" customFormat="1">
      <c r="A6" s="129">
        <v>0</v>
      </c>
      <c r="B6" s="312" t="s">
        <v>97</v>
      </c>
      <c r="C6" s="313">
        <v>946.84084600000006</v>
      </c>
      <c r="D6" s="314">
        <v>1091.7458340000001</v>
      </c>
      <c r="E6" s="330">
        <v>1216.199985</v>
      </c>
      <c r="F6" s="313">
        <v>1186.614292</v>
      </c>
      <c r="G6" s="314">
        <v>1129.769683</v>
      </c>
      <c r="H6" s="315">
        <v>741</v>
      </c>
      <c r="I6" s="315">
        <v>527.36231999999995</v>
      </c>
      <c r="J6" s="315">
        <v>1072.280992</v>
      </c>
      <c r="K6" s="315">
        <f>SUM(AL6:AW6)</f>
        <v>908.22693600000014</v>
      </c>
      <c r="L6" s="316">
        <f>SUM(AX6:BI6)</f>
        <v>1193.2714920000001</v>
      </c>
      <c r="M6" s="200">
        <f>SUM(BJ6:BL6)</f>
        <v>165.03477199999998</v>
      </c>
      <c r="N6" s="317">
        <v>27.153879</v>
      </c>
      <c r="O6" s="317">
        <v>10.616096000000001</v>
      </c>
      <c r="P6" s="317">
        <v>34.216855000000002</v>
      </c>
      <c r="Q6" s="317">
        <v>15.396838000000001</v>
      </c>
      <c r="R6" s="317">
        <v>23.650549999999999</v>
      </c>
      <c r="S6" s="317">
        <v>65.542351999999994</v>
      </c>
      <c r="T6" s="317">
        <v>93.813495000000003</v>
      </c>
      <c r="U6" s="317">
        <v>52.376544000000003</v>
      </c>
      <c r="V6" s="317">
        <v>30.643076000000001</v>
      </c>
      <c r="W6" s="317">
        <v>18.342473999999999</v>
      </c>
      <c r="X6" s="317">
        <v>58.983145</v>
      </c>
      <c r="Y6" s="317">
        <v>96.627015999999998</v>
      </c>
      <c r="Z6" s="318">
        <v>23.313427000000001</v>
      </c>
      <c r="AA6" s="318">
        <v>17.249922000000002</v>
      </c>
      <c r="AB6" s="318">
        <v>28.375986000000001</v>
      </c>
      <c r="AC6" s="318">
        <v>16.340837000000001</v>
      </c>
      <c r="AD6" s="318">
        <v>58.586025999999997</v>
      </c>
      <c r="AE6" s="318">
        <v>30.424752999999999</v>
      </c>
      <c r="AF6" s="318">
        <v>57.504843999999999</v>
      </c>
      <c r="AG6" s="318">
        <v>154.989688</v>
      </c>
      <c r="AH6" s="318">
        <v>40.930937</v>
      </c>
      <c r="AI6" s="318">
        <v>518.583482</v>
      </c>
      <c r="AJ6" s="318">
        <v>45.345759999999999</v>
      </c>
      <c r="AK6" s="319">
        <v>80.635329999999996</v>
      </c>
      <c r="AL6" s="317">
        <v>161.954688</v>
      </c>
      <c r="AM6" s="317">
        <v>58.096862000000002</v>
      </c>
      <c r="AN6" s="317">
        <v>46.564968999999998</v>
      </c>
      <c r="AO6" s="317">
        <v>26.472822000000001</v>
      </c>
      <c r="AP6" s="317">
        <v>24.121532999999999</v>
      </c>
      <c r="AQ6" s="317">
        <v>39.422410999999997</v>
      </c>
      <c r="AR6" s="317">
        <v>68.982837000000004</v>
      </c>
      <c r="AS6" s="317">
        <v>72.503022000000001</v>
      </c>
      <c r="AT6" s="317">
        <v>210.08886699999999</v>
      </c>
      <c r="AU6" s="317">
        <v>62.610796000000001</v>
      </c>
      <c r="AV6" s="317">
        <v>41.163637999999999</v>
      </c>
      <c r="AW6" s="317">
        <v>96.244490999999996</v>
      </c>
      <c r="AX6" s="318">
        <v>28.654612</v>
      </c>
      <c r="AY6" s="318">
        <v>23.910264000000002</v>
      </c>
      <c r="AZ6" s="318">
        <v>47.893157000000002</v>
      </c>
      <c r="BA6" s="318">
        <v>15.119038</v>
      </c>
      <c r="BB6" s="318">
        <v>431.53900599999997</v>
      </c>
      <c r="BC6" s="318">
        <v>204.78094100000001</v>
      </c>
      <c r="BD6" s="320">
        <v>111</v>
      </c>
      <c r="BE6" s="320">
        <v>45</v>
      </c>
      <c r="BF6" s="320">
        <v>59</v>
      </c>
      <c r="BG6" s="320">
        <v>49</v>
      </c>
      <c r="BH6" s="320">
        <v>63</v>
      </c>
      <c r="BI6" s="16">
        <v>114.37447400000001</v>
      </c>
      <c r="BJ6" s="16">
        <v>61.829923999999998</v>
      </c>
      <c r="BK6" s="16">
        <v>19.370446999999999</v>
      </c>
      <c r="BL6" s="276">
        <v>83.834401</v>
      </c>
    </row>
    <row r="7" spans="1:195" s="103" customFormat="1">
      <c r="A7" s="129">
        <v>1</v>
      </c>
      <c r="B7" s="312" t="s">
        <v>98</v>
      </c>
      <c r="C7" s="313">
        <v>1.526297</v>
      </c>
      <c r="D7" s="314">
        <v>6.5587070000000001</v>
      </c>
      <c r="E7" s="330">
        <v>35.206963000000002</v>
      </c>
      <c r="F7" s="313">
        <v>2.1849229999999999</v>
      </c>
      <c r="G7" s="314">
        <v>2.9489939999999999</v>
      </c>
      <c r="H7" s="315">
        <v>48.084570999999997</v>
      </c>
      <c r="I7" s="315">
        <v>650.33622500000001</v>
      </c>
      <c r="J7" s="315">
        <v>397.02910500000002</v>
      </c>
      <c r="K7" s="315">
        <f t="shared" ref="K7:K16" si="0">SUM(AL7:AW7)</f>
        <v>162.56207299999997</v>
      </c>
      <c r="L7" s="316">
        <f t="shared" ref="L7:L16" si="1">SUM(AX7:BI7)</f>
        <v>5.0143840000000006</v>
      </c>
      <c r="M7" s="200">
        <f t="shared" ref="M7:M16" si="2">SUM(BJ7:BL7)</f>
        <v>0.75176200000000004</v>
      </c>
      <c r="N7" s="317">
        <v>82.887555000000006</v>
      </c>
      <c r="O7" s="317">
        <v>58.04054</v>
      </c>
      <c r="P7" s="317">
        <v>62.967461</v>
      </c>
      <c r="Q7" s="317">
        <v>69.785396000000006</v>
      </c>
      <c r="R7" s="317">
        <v>50.448945000000002</v>
      </c>
      <c r="S7" s="317">
        <v>66.141925999999998</v>
      </c>
      <c r="T7" s="317">
        <v>23.186910999999998</v>
      </c>
      <c r="U7" s="317">
        <v>23.308962000000001</v>
      </c>
      <c r="V7" s="317">
        <v>59.365831</v>
      </c>
      <c r="W7" s="317">
        <v>61.407021</v>
      </c>
      <c r="X7" s="317">
        <v>38.073489000000002</v>
      </c>
      <c r="Y7" s="317">
        <v>54.722188000000003</v>
      </c>
      <c r="Z7" s="318">
        <v>69.761218</v>
      </c>
      <c r="AA7" s="318">
        <v>33.551512000000002</v>
      </c>
      <c r="AB7" s="318">
        <v>16.808565000000002</v>
      </c>
      <c r="AC7" s="318">
        <v>43.891851000000003</v>
      </c>
      <c r="AD7" s="318">
        <v>38.148046000000001</v>
      </c>
      <c r="AE7" s="318">
        <v>26.507280999999999</v>
      </c>
      <c r="AF7" s="318">
        <v>57.014812999999997</v>
      </c>
      <c r="AG7" s="318">
        <v>15.90157</v>
      </c>
      <c r="AH7" s="318">
        <v>35.490369999999999</v>
      </c>
      <c r="AI7" s="318">
        <v>0</v>
      </c>
      <c r="AJ7" s="318">
        <v>37.848987000000001</v>
      </c>
      <c r="AK7" s="319">
        <v>22.104892</v>
      </c>
      <c r="AL7" s="317">
        <v>34.573355999999997</v>
      </c>
      <c r="AM7" s="317">
        <v>43.171374999999998</v>
      </c>
      <c r="AN7" s="317">
        <v>55.155377999999999</v>
      </c>
      <c r="AO7" s="317">
        <v>11.331647</v>
      </c>
      <c r="AP7" s="317">
        <v>0.76197499999999996</v>
      </c>
      <c r="AQ7" s="317">
        <v>11.738360999999999</v>
      </c>
      <c r="AR7" s="317">
        <v>0.29070400000000002</v>
      </c>
      <c r="AS7" s="317">
        <v>0.644204</v>
      </c>
      <c r="AT7" s="317">
        <v>8.8299999999999993E-3</v>
      </c>
      <c r="AU7" s="317">
        <v>4.2111289999999997</v>
      </c>
      <c r="AV7" s="317">
        <v>0.45596599999999998</v>
      </c>
      <c r="AW7" s="317">
        <v>0.21914800000000001</v>
      </c>
      <c r="AX7" s="318">
        <v>0.58337700000000003</v>
      </c>
      <c r="AY7" s="318">
        <v>0.34492499999999998</v>
      </c>
      <c r="AZ7" s="318">
        <v>0.15090700000000001</v>
      </c>
      <c r="BA7" s="318">
        <v>2.013703</v>
      </c>
      <c r="BB7" s="318">
        <v>0.109052</v>
      </c>
      <c r="BC7" s="318">
        <v>0.63588500000000003</v>
      </c>
      <c r="BD7" s="320">
        <v>0</v>
      </c>
      <c r="BE7" s="320">
        <v>1</v>
      </c>
      <c r="BF7" s="320">
        <v>0</v>
      </c>
      <c r="BG7" s="320">
        <v>0</v>
      </c>
      <c r="BH7" s="320">
        <v>0</v>
      </c>
      <c r="BI7" s="16">
        <v>0.176535</v>
      </c>
      <c r="BJ7" s="16">
        <v>0.38026599999999999</v>
      </c>
      <c r="BK7" s="16">
        <v>0.121019</v>
      </c>
      <c r="BL7" s="276">
        <v>0.25047700000000001</v>
      </c>
    </row>
    <row r="8" spans="1:195" s="103" customFormat="1">
      <c r="A8" s="129">
        <v>2</v>
      </c>
      <c r="B8" s="312" t="s">
        <v>99</v>
      </c>
      <c r="C8" s="313">
        <v>1751.583337</v>
      </c>
      <c r="D8" s="314">
        <v>1665.4323509999999</v>
      </c>
      <c r="E8" s="330">
        <v>2731.1812960000002</v>
      </c>
      <c r="F8" s="313">
        <v>1347.6927989999999</v>
      </c>
      <c r="G8" s="314">
        <v>2942.8744269999997</v>
      </c>
      <c r="H8" s="315">
        <v>3528.8204089999999</v>
      </c>
      <c r="I8" s="315">
        <v>3111.2794749999998</v>
      </c>
      <c r="J8" s="315">
        <v>3133.3319670000001</v>
      </c>
      <c r="K8" s="315">
        <f t="shared" si="0"/>
        <v>3060.8640450000003</v>
      </c>
      <c r="L8" s="316">
        <f t="shared" si="1"/>
        <v>3974.369361</v>
      </c>
      <c r="M8" s="200">
        <f t="shared" si="2"/>
        <v>709.59780899999998</v>
      </c>
      <c r="N8" s="317">
        <v>118.192193</v>
      </c>
      <c r="O8" s="317">
        <v>211.00485699999999</v>
      </c>
      <c r="P8" s="317">
        <v>451.75111199999998</v>
      </c>
      <c r="Q8" s="317">
        <v>301.81834600000002</v>
      </c>
      <c r="R8" s="317">
        <v>320.35078700000003</v>
      </c>
      <c r="S8" s="317">
        <v>186.56487300000001</v>
      </c>
      <c r="T8" s="317">
        <v>130.65654599999999</v>
      </c>
      <c r="U8" s="317">
        <v>231.43340799999999</v>
      </c>
      <c r="V8" s="317">
        <v>370.44006100000001</v>
      </c>
      <c r="W8" s="317">
        <v>182.262091</v>
      </c>
      <c r="X8" s="317">
        <v>190.72045900000001</v>
      </c>
      <c r="Y8" s="317">
        <v>416.08474200000001</v>
      </c>
      <c r="Z8" s="318">
        <v>147.57116099999999</v>
      </c>
      <c r="AA8" s="318">
        <v>263.79729800000001</v>
      </c>
      <c r="AB8" s="318">
        <v>351.13872099999998</v>
      </c>
      <c r="AC8" s="318">
        <v>269.88802900000002</v>
      </c>
      <c r="AD8" s="318">
        <v>365.97201000000001</v>
      </c>
      <c r="AE8" s="318">
        <v>250.528245</v>
      </c>
      <c r="AF8" s="318">
        <v>286.885516</v>
      </c>
      <c r="AG8" s="318">
        <v>405.283749</v>
      </c>
      <c r="AH8" s="318">
        <v>202.094855</v>
      </c>
      <c r="AI8" s="318">
        <v>0</v>
      </c>
      <c r="AJ8" s="318">
        <v>245.947937</v>
      </c>
      <c r="AK8" s="319">
        <v>344.224446</v>
      </c>
      <c r="AL8" s="317">
        <v>119.012973</v>
      </c>
      <c r="AM8" s="317">
        <v>229.97596100000001</v>
      </c>
      <c r="AN8" s="317">
        <v>271.10036000000002</v>
      </c>
      <c r="AO8" s="317">
        <v>176.037938</v>
      </c>
      <c r="AP8" s="317">
        <v>177.39935700000001</v>
      </c>
      <c r="AQ8" s="317">
        <v>447.118222</v>
      </c>
      <c r="AR8" s="317">
        <v>218.204295</v>
      </c>
      <c r="AS8" s="317">
        <v>316.06105000000002</v>
      </c>
      <c r="AT8" s="317">
        <v>244.493145</v>
      </c>
      <c r="AU8" s="317">
        <v>357.413026</v>
      </c>
      <c r="AV8" s="317">
        <v>191.478126</v>
      </c>
      <c r="AW8" s="317">
        <v>312.569592</v>
      </c>
      <c r="AX8" s="318">
        <v>209.677741</v>
      </c>
      <c r="AY8" s="318">
        <v>73.199358000000004</v>
      </c>
      <c r="AZ8" s="318">
        <v>249.180521</v>
      </c>
      <c r="BA8" s="318">
        <v>348.79241400000001</v>
      </c>
      <c r="BB8" s="318">
        <v>140.80601200000001</v>
      </c>
      <c r="BC8" s="318">
        <v>449.80625500000002</v>
      </c>
      <c r="BD8" s="320">
        <v>286</v>
      </c>
      <c r="BE8" s="320">
        <v>586</v>
      </c>
      <c r="BF8" s="320">
        <v>170</v>
      </c>
      <c r="BG8" s="320">
        <v>509</v>
      </c>
      <c r="BH8" s="320">
        <v>253</v>
      </c>
      <c r="BI8" s="16">
        <v>698.90706</v>
      </c>
      <c r="BJ8" s="16">
        <v>232.046798</v>
      </c>
      <c r="BK8" s="16">
        <v>279.25856099999999</v>
      </c>
      <c r="BL8" s="276">
        <v>198.29245</v>
      </c>
    </row>
    <row r="9" spans="1:195" s="103" customFormat="1">
      <c r="A9" s="129">
        <v>3</v>
      </c>
      <c r="B9" s="312" t="s">
        <v>100</v>
      </c>
      <c r="C9" s="313">
        <v>0.49199700000000002</v>
      </c>
      <c r="D9" s="314">
        <v>1.1182190000000001</v>
      </c>
      <c r="E9" s="330">
        <v>7.6257339999999996</v>
      </c>
      <c r="F9" s="313">
        <v>0.38145400000000002</v>
      </c>
      <c r="G9" s="314">
        <v>1.6447959999999999</v>
      </c>
      <c r="H9" s="315">
        <v>264</v>
      </c>
      <c r="I9" s="315">
        <v>680.78037600000005</v>
      </c>
      <c r="J9" s="315">
        <v>550.81662200000005</v>
      </c>
      <c r="K9" s="315">
        <f t="shared" si="0"/>
        <v>285.66218800000001</v>
      </c>
      <c r="L9" s="316">
        <f t="shared" si="1"/>
        <v>223.31258800000001</v>
      </c>
      <c r="M9" s="200">
        <f t="shared" si="2"/>
        <v>42.440091000000002</v>
      </c>
      <c r="N9" s="317">
        <v>51.286465999999997</v>
      </c>
      <c r="O9" s="317">
        <v>42.309095999999997</v>
      </c>
      <c r="P9" s="317">
        <v>29.056989000000002</v>
      </c>
      <c r="Q9" s="317">
        <v>41.210949999999997</v>
      </c>
      <c r="R9" s="317">
        <v>55.908365000000003</v>
      </c>
      <c r="S9" s="317">
        <v>51.130395</v>
      </c>
      <c r="T9" s="317">
        <v>59.225546999999999</v>
      </c>
      <c r="U9" s="317">
        <v>68.862936000000005</v>
      </c>
      <c r="V9" s="317">
        <v>75.535257000000001</v>
      </c>
      <c r="W9" s="317">
        <v>83.900012000000004</v>
      </c>
      <c r="X9" s="317">
        <v>65.261195999999998</v>
      </c>
      <c r="Y9" s="317">
        <v>57.093167000000001</v>
      </c>
      <c r="Z9" s="318">
        <v>65.170880999999994</v>
      </c>
      <c r="AA9" s="318">
        <v>43.424933000000003</v>
      </c>
      <c r="AB9" s="318">
        <v>27.631309000000002</v>
      </c>
      <c r="AC9" s="318">
        <v>42.323197999999998</v>
      </c>
      <c r="AD9" s="318">
        <v>41.406128000000002</v>
      </c>
      <c r="AE9" s="318">
        <v>43.805517000000002</v>
      </c>
      <c r="AF9" s="318">
        <v>17.063435999999999</v>
      </c>
      <c r="AG9" s="318">
        <v>86.724306999999996</v>
      </c>
      <c r="AH9" s="318">
        <v>63.233266</v>
      </c>
      <c r="AI9" s="318">
        <v>0</v>
      </c>
      <c r="AJ9" s="318">
        <v>61.123206000000003</v>
      </c>
      <c r="AK9" s="319">
        <v>58.910440999999999</v>
      </c>
      <c r="AL9" s="317">
        <v>63.847512000000002</v>
      </c>
      <c r="AM9" s="317">
        <v>54.783684000000001</v>
      </c>
      <c r="AN9" s="317">
        <v>62.200536999999997</v>
      </c>
      <c r="AO9" s="317">
        <v>22.488310999999999</v>
      </c>
      <c r="AP9" s="317">
        <v>12.617982</v>
      </c>
      <c r="AQ9" s="317">
        <v>11.878527</v>
      </c>
      <c r="AR9" s="317">
        <v>7.3942050000000004</v>
      </c>
      <c r="AS9" s="317">
        <v>7.2777279999999998</v>
      </c>
      <c r="AT9" s="317">
        <v>9.7266539999999999</v>
      </c>
      <c r="AU9" s="317">
        <v>14.839364</v>
      </c>
      <c r="AV9" s="317">
        <v>13.185373</v>
      </c>
      <c r="AW9" s="317">
        <v>5.4223109999999997</v>
      </c>
      <c r="AX9" s="318">
        <v>10.598024000000001</v>
      </c>
      <c r="AY9" s="318">
        <v>13.557148</v>
      </c>
      <c r="AZ9" s="318">
        <v>9.1188339999999997</v>
      </c>
      <c r="BA9" s="318">
        <v>11.388565</v>
      </c>
      <c r="BB9" s="318">
        <v>10.854609999999999</v>
      </c>
      <c r="BC9" s="318">
        <v>12.210406000000001</v>
      </c>
      <c r="BD9" s="320">
        <v>16</v>
      </c>
      <c r="BE9" s="320">
        <v>18</v>
      </c>
      <c r="BF9" s="320">
        <v>65</v>
      </c>
      <c r="BG9" s="320">
        <v>23</v>
      </c>
      <c r="BH9" s="320">
        <v>16</v>
      </c>
      <c r="BI9" s="16">
        <v>17.585000999999998</v>
      </c>
      <c r="BJ9" s="16">
        <v>16.849988</v>
      </c>
      <c r="BK9" s="16">
        <v>11.243344</v>
      </c>
      <c r="BL9" s="276">
        <v>14.346759</v>
      </c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1"/>
      <c r="EF9" s="321"/>
      <c r="EG9" s="321"/>
      <c r="EH9" s="321"/>
      <c r="EI9" s="321"/>
      <c r="EJ9" s="321"/>
      <c r="EK9" s="321"/>
      <c r="EL9" s="321"/>
      <c r="EM9" s="321"/>
      <c r="EN9" s="321"/>
      <c r="EO9" s="321"/>
      <c r="EP9" s="321"/>
      <c r="EQ9" s="321"/>
      <c r="ER9" s="321"/>
      <c r="ES9" s="321"/>
      <c r="ET9" s="321"/>
      <c r="EU9" s="321"/>
      <c r="EV9" s="321"/>
      <c r="EW9" s="321"/>
      <c r="EX9" s="321"/>
      <c r="EY9" s="321"/>
      <c r="EZ9" s="321"/>
      <c r="FA9" s="321"/>
      <c r="FB9" s="321"/>
      <c r="FC9" s="321"/>
      <c r="FD9" s="321"/>
      <c r="FE9" s="321"/>
      <c r="FF9" s="321"/>
      <c r="FG9" s="321"/>
      <c r="FH9" s="321"/>
      <c r="FI9" s="321"/>
      <c r="FJ9" s="321"/>
      <c r="FK9" s="321"/>
      <c r="FL9" s="321"/>
      <c r="FM9" s="321"/>
      <c r="FN9" s="321"/>
      <c r="FO9" s="321"/>
      <c r="FP9" s="321"/>
      <c r="FQ9" s="321"/>
      <c r="FR9" s="321"/>
      <c r="FS9" s="321"/>
      <c r="FT9" s="321"/>
      <c r="FU9" s="321"/>
      <c r="FV9" s="321"/>
      <c r="FW9" s="321"/>
      <c r="FX9" s="321"/>
      <c r="FY9" s="321"/>
      <c r="FZ9" s="321"/>
      <c r="GA9" s="321"/>
      <c r="GB9" s="321"/>
      <c r="GC9" s="321"/>
      <c r="GD9" s="321"/>
      <c r="GE9" s="321"/>
      <c r="GF9" s="321"/>
      <c r="GG9" s="321"/>
      <c r="GH9" s="321"/>
      <c r="GI9" s="321"/>
      <c r="GJ9" s="321"/>
      <c r="GK9" s="321"/>
      <c r="GL9" s="321"/>
      <c r="GM9" s="321"/>
    </row>
    <row r="10" spans="1:195">
      <c r="A10" s="129">
        <v>4</v>
      </c>
      <c r="B10" s="312" t="s">
        <v>101</v>
      </c>
      <c r="C10" s="313">
        <v>801.93373999999994</v>
      </c>
      <c r="D10" s="314">
        <v>520.89141700000005</v>
      </c>
      <c r="E10" s="330">
        <v>773.25583099999994</v>
      </c>
      <c r="F10" s="313">
        <v>828.872028</v>
      </c>
      <c r="G10" s="314">
        <v>591.23844299999996</v>
      </c>
      <c r="H10" s="315">
        <v>857.09587399999998</v>
      </c>
      <c r="I10" s="315">
        <v>464.23395299999999</v>
      </c>
      <c r="J10" s="315">
        <v>294.15370300000001</v>
      </c>
      <c r="K10" s="315">
        <f t="shared" si="0"/>
        <v>176.83154400000001</v>
      </c>
      <c r="L10" s="316">
        <f t="shared" si="1"/>
        <v>125.359889</v>
      </c>
      <c r="M10" s="200">
        <f t="shared" si="2"/>
        <v>289.258599</v>
      </c>
      <c r="N10" s="317">
        <v>80.961910000000003</v>
      </c>
      <c r="O10" s="317">
        <v>34.886400000000002</v>
      </c>
      <c r="P10" s="317">
        <v>52.319468999999998</v>
      </c>
      <c r="Q10" s="317">
        <v>67.345297000000002</v>
      </c>
      <c r="R10" s="317">
        <v>29.347214999999998</v>
      </c>
      <c r="S10" s="317">
        <v>22.234615999999999</v>
      </c>
      <c r="T10" s="317">
        <v>47.207594</v>
      </c>
      <c r="U10" s="317">
        <v>56.833544000000003</v>
      </c>
      <c r="V10" s="317">
        <v>8.5873200000000001</v>
      </c>
      <c r="W10" s="317">
        <v>31.144859</v>
      </c>
      <c r="X10" s="317">
        <v>6.8589989999999998</v>
      </c>
      <c r="Y10" s="317">
        <v>26.506730000000001</v>
      </c>
      <c r="Z10" s="318">
        <v>0.70801700000000001</v>
      </c>
      <c r="AA10" s="318">
        <v>28.192844000000001</v>
      </c>
      <c r="AB10" s="318">
        <v>37.395916999999997</v>
      </c>
      <c r="AC10" s="318">
        <v>33.058450999999998</v>
      </c>
      <c r="AD10" s="318">
        <v>32.041994000000003</v>
      </c>
      <c r="AE10" s="318">
        <v>24.332585000000002</v>
      </c>
      <c r="AF10" s="318">
        <v>6.2520999999999993E-2</v>
      </c>
      <c r="AG10" s="318">
        <v>45.940100999999999</v>
      </c>
      <c r="AH10" s="318">
        <v>31.094795000000001</v>
      </c>
      <c r="AI10" s="318">
        <v>0</v>
      </c>
      <c r="AJ10" s="318">
        <v>22.914673000000001</v>
      </c>
      <c r="AK10" s="319">
        <v>38.411805000000001</v>
      </c>
      <c r="AL10" s="317">
        <v>0.34107999999999999</v>
      </c>
      <c r="AM10" s="317">
        <v>9.1972459999999998</v>
      </c>
      <c r="AN10" s="317">
        <v>14.998844999999999</v>
      </c>
      <c r="AO10" s="317">
        <v>8.3348410000000008</v>
      </c>
      <c r="AP10" s="317">
        <v>3.091002</v>
      </c>
      <c r="AQ10" s="317">
        <v>3.2809979999999999</v>
      </c>
      <c r="AR10" s="317">
        <v>8.3977850000000007</v>
      </c>
      <c r="AS10" s="317">
        <v>15.192334000000001</v>
      </c>
      <c r="AT10" s="317">
        <v>0.29422999999999999</v>
      </c>
      <c r="AU10" s="317">
        <v>54.077435000000001</v>
      </c>
      <c r="AV10" s="317">
        <v>38.167909000000002</v>
      </c>
      <c r="AW10" s="317">
        <v>21.457839</v>
      </c>
      <c r="AX10" s="318">
        <v>15.846814999999999</v>
      </c>
      <c r="AY10" s="318">
        <v>0.33349499999999999</v>
      </c>
      <c r="AZ10" s="318">
        <v>2.890266</v>
      </c>
      <c r="BA10" s="318">
        <v>29.419684</v>
      </c>
      <c r="BB10" s="318">
        <v>9.8137209999999993</v>
      </c>
      <c r="BC10" s="318">
        <v>0</v>
      </c>
      <c r="BD10" s="320">
        <v>6</v>
      </c>
      <c r="BE10" s="320">
        <v>13</v>
      </c>
      <c r="BF10" s="320">
        <v>12</v>
      </c>
      <c r="BG10" s="320">
        <v>6</v>
      </c>
      <c r="BH10" s="320">
        <v>18</v>
      </c>
      <c r="BI10" s="16">
        <v>12.055908000000001</v>
      </c>
      <c r="BJ10" s="16">
        <v>4.9881000000000002E-2</v>
      </c>
      <c r="BK10" s="16">
        <v>42.195383999999997</v>
      </c>
      <c r="BL10" s="276">
        <v>247.01333399999999</v>
      </c>
    </row>
    <row r="11" spans="1:195" ht="29">
      <c r="A11" s="129">
        <v>5</v>
      </c>
      <c r="B11" s="312" t="s">
        <v>102</v>
      </c>
      <c r="C11" s="313">
        <v>17.746134000000001</v>
      </c>
      <c r="D11" s="314">
        <v>110.685309</v>
      </c>
      <c r="E11" s="330">
        <v>414.79750899999999</v>
      </c>
      <c r="F11" s="313">
        <v>38.986460999999998</v>
      </c>
      <c r="G11" s="314">
        <v>52.825444999999995</v>
      </c>
      <c r="H11" s="315">
        <v>53</v>
      </c>
      <c r="I11" s="315">
        <v>178.17090899999999</v>
      </c>
      <c r="J11" s="315">
        <v>76.479877000000002</v>
      </c>
      <c r="K11" s="315">
        <f t="shared" si="0"/>
        <v>75.471639999999994</v>
      </c>
      <c r="L11" s="316">
        <f t="shared" si="1"/>
        <v>73.767319999999998</v>
      </c>
      <c r="M11" s="200">
        <f t="shared" si="2"/>
        <v>25.378545000000003</v>
      </c>
      <c r="N11" s="317">
        <v>12.342985000000001</v>
      </c>
      <c r="O11" s="317">
        <v>8.8321129999999997</v>
      </c>
      <c r="P11" s="317">
        <v>24.433516000000001</v>
      </c>
      <c r="Q11" s="317">
        <v>17.669267999999999</v>
      </c>
      <c r="R11" s="317">
        <v>10.877409999999999</v>
      </c>
      <c r="S11" s="317">
        <v>14.929465</v>
      </c>
      <c r="T11" s="317">
        <v>8.4870739999999998</v>
      </c>
      <c r="U11" s="317">
        <v>9.7897649999999992</v>
      </c>
      <c r="V11" s="317">
        <v>7.1745270000000003</v>
      </c>
      <c r="W11" s="317">
        <v>12.186571000000001</v>
      </c>
      <c r="X11" s="317">
        <v>7.564298</v>
      </c>
      <c r="Y11" s="317">
        <v>43.883916999999997</v>
      </c>
      <c r="Z11" s="318">
        <v>9.2530830000000002</v>
      </c>
      <c r="AA11" s="318">
        <v>7.5012689999999997</v>
      </c>
      <c r="AB11" s="318">
        <v>6.6843529999999998</v>
      </c>
      <c r="AC11" s="318">
        <v>9.253565</v>
      </c>
      <c r="AD11" s="318">
        <v>11.963806</v>
      </c>
      <c r="AE11" s="318">
        <v>4.3358509999999999</v>
      </c>
      <c r="AF11" s="318">
        <v>6.1347139999999998</v>
      </c>
      <c r="AG11" s="318">
        <v>5.3003140000000002</v>
      </c>
      <c r="AH11" s="318">
        <v>4.1475249999999999</v>
      </c>
      <c r="AI11" s="318">
        <v>0</v>
      </c>
      <c r="AJ11" s="318">
        <v>4.9921519999999999</v>
      </c>
      <c r="AK11" s="319">
        <v>6.9132449999999999</v>
      </c>
      <c r="AL11" s="317">
        <v>10.257057</v>
      </c>
      <c r="AM11" s="317">
        <v>11.270205000000001</v>
      </c>
      <c r="AN11" s="317">
        <v>14.807347999999999</v>
      </c>
      <c r="AO11" s="317">
        <v>6.7869900000000003</v>
      </c>
      <c r="AP11" s="317">
        <v>1.3916569999999999</v>
      </c>
      <c r="AQ11" s="317">
        <v>4.7667650000000004</v>
      </c>
      <c r="AR11" s="317">
        <v>0.397451</v>
      </c>
      <c r="AS11" s="317">
        <v>3.7592110000000001</v>
      </c>
      <c r="AT11" s="317">
        <v>0.78880700000000004</v>
      </c>
      <c r="AU11" s="317">
        <v>1.3281989999999999</v>
      </c>
      <c r="AV11" s="317">
        <v>16.064077999999999</v>
      </c>
      <c r="AW11" s="317">
        <v>3.853872</v>
      </c>
      <c r="AX11" s="318">
        <v>1.570006</v>
      </c>
      <c r="AY11" s="318">
        <v>0.84401199999999998</v>
      </c>
      <c r="AZ11" s="318">
        <v>1.67787</v>
      </c>
      <c r="BA11" s="318">
        <v>6.9032929999999997</v>
      </c>
      <c r="BB11" s="318">
        <v>1.2074549999999999</v>
      </c>
      <c r="BC11" s="318">
        <v>4.596031</v>
      </c>
      <c r="BD11" s="320">
        <v>8</v>
      </c>
      <c r="BE11" s="320">
        <v>13</v>
      </c>
      <c r="BF11" s="320">
        <v>9</v>
      </c>
      <c r="BG11" s="320">
        <v>25</v>
      </c>
      <c r="BH11" s="320">
        <v>1</v>
      </c>
      <c r="BI11" s="16">
        <v>0.96865299999999999</v>
      </c>
      <c r="BJ11" s="16">
        <v>13.206887</v>
      </c>
      <c r="BK11" s="16">
        <v>7.7622470000000003</v>
      </c>
      <c r="BL11" s="276">
        <v>4.4094110000000004</v>
      </c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  <c r="EQ11" s="322"/>
      <c r="ER11" s="322"/>
      <c r="ES11" s="322"/>
      <c r="ET11" s="322"/>
      <c r="EU11" s="322"/>
      <c r="EV11" s="322"/>
      <c r="EW11" s="322"/>
      <c r="EX11" s="322"/>
      <c r="EY11" s="322"/>
      <c r="EZ11" s="322"/>
      <c r="FA11" s="322"/>
      <c r="FB11" s="322"/>
      <c r="FC11" s="322"/>
      <c r="FD11" s="322"/>
      <c r="FE11" s="322"/>
      <c r="FF11" s="322"/>
      <c r="FG11" s="322"/>
      <c r="FH11" s="322"/>
      <c r="FI11" s="322"/>
      <c r="FJ11" s="322"/>
      <c r="FK11" s="322"/>
      <c r="FL11" s="322"/>
      <c r="FM11" s="322"/>
      <c r="FN11" s="322"/>
      <c r="FO11" s="322"/>
      <c r="FP11" s="322"/>
      <c r="FQ11" s="322"/>
      <c r="FR11" s="322"/>
      <c r="FS11" s="322"/>
      <c r="FT11" s="322"/>
      <c r="FU11" s="322"/>
      <c r="FV11" s="322"/>
      <c r="FW11" s="322"/>
      <c r="FX11" s="322"/>
      <c r="FY11" s="322"/>
      <c r="FZ11" s="322"/>
      <c r="GA11" s="322"/>
      <c r="GB11" s="322"/>
      <c r="GC11" s="322"/>
      <c r="GD11" s="322"/>
      <c r="GE11" s="322"/>
      <c r="GF11" s="322"/>
      <c r="GG11" s="322"/>
      <c r="GH11" s="322"/>
      <c r="GI11" s="322"/>
      <c r="GJ11" s="322"/>
      <c r="GK11" s="322"/>
      <c r="GL11" s="322"/>
      <c r="GM11" s="322"/>
    </row>
    <row r="12" spans="1:195" s="103" customFormat="1">
      <c r="A12" s="323">
        <v>6</v>
      </c>
      <c r="B12" s="312" t="s">
        <v>103</v>
      </c>
      <c r="C12" s="313">
        <v>50.983195000000002</v>
      </c>
      <c r="D12" s="314">
        <v>146.816971</v>
      </c>
      <c r="E12" s="330">
        <v>108.199367</v>
      </c>
      <c r="F12" s="313">
        <v>43.415242999999997</v>
      </c>
      <c r="G12" s="314">
        <v>68.621752999999998</v>
      </c>
      <c r="H12" s="315">
        <v>69.298293999999999</v>
      </c>
      <c r="I12" s="315">
        <v>161.41330199999999</v>
      </c>
      <c r="J12" s="315">
        <v>69.341588999999999</v>
      </c>
      <c r="K12" s="315">
        <f t="shared" si="0"/>
        <v>13.280265</v>
      </c>
      <c r="L12" s="316">
        <f t="shared" si="1"/>
        <v>16.061961</v>
      </c>
      <c r="M12" s="200">
        <f t="shared" si="2"/>
        <v>6.411632</v>
      </c>
      <c r="N12" s="317">
        <v>23.652196</v>
      </c>
      <c r="O12" s="317">
        <v>2.364722</v>
      </c>
      <c r="P12" s="317">
        <v>9.7691140000000001</v>
      </c>
      <c r="Q12" s="317">
        <v>0.54769199999999996</v>
      </c>
      <c r="R12" s="317">
        <v>1.3782639999999999</v>
      </c>
      <c r="S12" s="317">
        <v>38.558405</v>
      </c>
      <c r="T12" s="317">
        <v>3.3911250000000002</v>
      </c>
      <c r="U12" s="317">
        <v>6.2595070000000002</v>
      </c>
      <c r="V12" s="317">
        <v>1.6063590000000001</v>
      </c>
      <c r="W12" s="317">
        <v>22.411054</v>
      </c>
      <c r="X12" s="317">
        <v>25.114995</v>
      </c>
      <c r="Y12" s="317">
        <v>26.359869</v>
      </c>
      <c r="Z12" s="318">
        <v>16.337076</v>
      </c>
      <c r="AA12" s="318">
        <v>1.11781</v>
      </c>
      <c r="AB12" s="318">
        <v>0.255851</v>
      </c>
      <c r="AC12" s="318">
        <v>3.9037860000000002</v>
      </c>
      <c r="AD12" s="318">
        <v>37.827798999999999</v>
      </c>
      <c r="AE12" s="318">
        <v>3.0564309999999999</v>
      </c>
      <c r="AF12" s="318">
        <v>2.171424</v>
      </c>
      <c r="AG12" s="318">
        <v>0.69297699999999995</v>
      </c>
      <c r="AH12" s="318">
        <v>0.92186299999999999</v>
      </c>
      <c r="AI12" s="318">
        <v>0</v>
      </c>
      <c r="AJ12" s="318">
        <v>2.671497</v>
      </c>
      <c r="AK12" s="319">
        <v>0.385075</v>
      </c>
      <c r="AL12" s="317">
        <v>1.156264</v>
      </c>
      <c r="AM12" s="317">
        <v>1.4034759999999999</v>
      </c>
      <c r="AN12" s="317">
        <v>0.50498799999999999</v>
      </c>
      <c r="AO12" s="317">
        <v>0.521069</v>
      </c>
      <c r="AP12" s="317">
        <v>4.5858800000000004</v>
      </c>
      <c r="AQ12" s="317">
        <v>0.33315600000000001</v>
      </c>
      <c r="AR12" s="317">
        <v>7.1199999999999996E-4</v>
      </c>
      <c r="AS12" s="317">
        <v>0.29432999999999998</v>
      </c>
      <c r="AT12" s="317">
        <v>4.3956000000000002E-2</v>
      </c>
      <c r="AU12" s="317">
        <v>1.6291880000000001</v>
      </c>
      <c r="AV12" s="317">
        <v>0.78714600000000001</v>
      </c>
      <c r="AW12" s="317">
        <v>2.0200999999999998</v>
      </c>
      <c r="AX12" s="318">
        <v>0.76923900000000001</v>
      </c>
      <c r="AY12" s="318">
        <v>2.8685800000000001</v>
      </c>
      <c r="AZ12" s="318">
        <v>0.182142</v>
      </c>
      <c r="BA12" s="318">
        <v>2.2012399999999999</v>
      </c>
      <c r="BB12" s="318">
        <v>0.264372</v>
      </c>
      <c r="BC12" s="318">
        <v>0.63052799999999998</v>
      </c>
      <c r="BD12" s="320">
        <v>1</v>
      </c>
      <c r="BE12" s="320">
        <v>0</v>
      </c>
      <c r="BF12" s="320">
        <v>0</v>
      </c>
      <c r="BG12" s="320">
        <v>1</v>
      </c>
      <c r="BH12" s="320">
        <v>7</v>
      </c>
      <c r="BI12" s="16">
        <v>0.14585999999999999</v>
      </c>
      <c r="BJ12" s="16">
        <v>2.3081369999999999</v>
      </c>
      <c r="BK12" s="16">
        <v>3.72526</v>
      </c>
      <c r="BL12" s="276">
        <v>0.37823499999999999</v>
      </c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/>
      <c r="EF12" s="321"/>
      <c r="EG12" s="321"/>
      <c r="EH12" s="321"/>
      <c r="EI12" s="321"/>
      <c r="EJ12" s="321"/>
      <c r="EK12" s="321"/>
      <c r="EL12" s="321"/>
      <c r="EM12" s="321"/>
      <c r="EN12" s="321"/>
      <c r="EO12" s="321"/>
      <c r="EP12" s="321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1"/>
      <c r="FF12" s="321"/>
      <c r="FG12" s="321"/>
      <c r="FH12" s="321"/>
      <c r="FI12" s="321"/>
      <c r="FJ12" s="321"/>
      <c r="FK12" s="321"/>
      <c r="FL12" s="321"/>
      <c r="FM12" s="321"/>
      <c r="FN12" s="321"/>
      <c r="FO12" s="321"/>
      <c r="FP12" s="321"/>
      <c r="FQ12" s="321"/>
      <c r="FR12" s="321"/>
      <c r="FS12" s="321"/>
      <c r="FT12" s="321"/>
      <c r="FU12" s="321"/>
      <c r="FV12" s="321"/>
      <c r="FW12" s="321"/>
      <c r="FX12" s="321"/>
      <c r="FY12" s="321"/>
      <c r="FZ12" s="321"/>
      <c r="GA12" s="321"/>
      <c r="GB12" s="321"/>
      <c r="GC12" s="321"/>
      <c r="GD12" s="321"/>
      <c r="GE12" s="321"/>
      <c r="GF12" s="321"/>
      <c r="GG12" s="321"/>
      <c r="GH12" s="321"/>
      <c r="GI12" s="321"/>
      <c r="GJ12" s="321"/>
      <c r="GK12" s="321"/>
      <c r="GL12" s="321"/>
      <c r="GM12" s="321"/>
    </row>
    <row r="13" spans="1:195">
      <c r="A13" s="323">
        <v>7</v>
      </c>
      <c r="B13" s="312" t="s">
        <v>104</v>
      </c>
      <c r="C13" s="313">
        <v>32.844901</v>
      </c>
      <c r="D13" s="314">
        <v>39.291134999999997</v>
      </c>
      <c r="E13" s="330">
        <v>219.46922000000001</v>
      </c>
      <c r="F13" s="313">
        <v>701.26100299999996</v>
      </c>
      <c r="G13" s="314">
        <v>338.19832299999996</v>
      </c>
      <c r="H13" s="315">
        <v>634</v>
      </c>
      <c r="I13" s="315">
        <v>658.50619099999994</v>
      </c>
      <c r="J13" s="315">
        <v>532.26822300000003</v>
      </c>
      <c r="K13" s="315">
        <f t="shared" si="0"/>
        <v>364.118245</v>
      </c>
      <c r="L13" s="316">
        <f t="shared" si="1"/>
        <v>107.331272</v>
      </c>
      <c r="M13" s="200">
        <f t="shared" si="2"/>
        <v>30.336727</v>
      </c>
      <c r="N13" s="317">
        <v>37.729188000000001</v>
      </c>
      <c r="O13" s="317">
        <v>22.756634999999999</v>
      </c>
      <c r="P13" s="317">
        <v>112.49625</v>
      </c>
      <c r="Q13" s="317">
        <v>11.876296999999999</v>
      </c>
      <c r="R13" s="317">
        <v>96.917480999999995</v>
      </c>
      <c r="S13" s="317">
        <v>173.86437000000001</v>
      </c>
      <c r="T13" s="317">
        <v>15.519909999999999</v>
      </c>
      <c r="U13" s="317">
        <v>33.475754999999999</v>
      </c>
      <c r="V13" s="317">
        <v>27.916976999999999</v>
      </c>
      <c r="W13" s="317">
        <v>27.286125999999999</v>
      </c>
      <c r="X13" s="317">
        <v>20.465022000000001</v>
      </c>
      <c r="Y13" s="317">
        <v>78.202179999999998</v>
      </c>
      <c r="Z13" s="318">
        <v>185.616039</v>
      </c>
      <c r="AA13" s="318">
        <v>9.7968379999999993</v>
      </c>
      <c r="AB13" s="318">
        <v>30.475643000000002</v>
      </c>
      <c r="AC13" s="318">
        <v>22.382691000000001</v>
      </c>
      <c r="AD13" s="318">
        <v>42.352933999999998</v>
      </c>
      <c r="AE13" s="318">
        <v>42.139176999999997</v>
      </c>
      <c r="AF13" s="318">
        <v>134.769882</v>
      </c>
      <c r="AG13" s="318">
        <v>11.444179</v>
      </c>
      <c r="AH13" s="318">
        <v>24.097635</v>
      </c>
      <c r="AI13" s="318">
        <v>0</v>
      </c>
      <c r="AJ13" s="318">
        <v>15.845115</v>
      </c>
      <c r="AK13" s="319">
        <v>13.348089999999999</v>
      </c>
      <c r="AL13" s="317">
        <v>20.288539</v>
      </c>
      <c r="AM13" s="317">
        <v>23.067363</v>
      </c>
      <c r="AN13" s="317">
        <v>27.869695</v>
      </c>
      <c r="AO13" s="317">
        <v>2.9251529999999999</v>
      </c>
      <c r="AP13" s="317">
        <v>4.1261679999999998</v>
      </c>
      <c r="AQ13" s="317">
        <v>5.1785350000000001</v>
      </c>
      <c r="AR13" s="317">
        <v>12.053202000000001</v>
      </c>
      <c r="AS13" s="317">
        <v>11.191552</v>
      </c>
      <c r="AT13" s="317">
        <v>4.6086980000000004</v>
      </c>
      <c r="AU13" s="317">
        <v>245.454723</v>
      </c>
      <c r="AV13" s="317">
        <v>6.6427440000000004</v>
      </c>
      <c r="AW13" s="317">
        <v>0.71187299999999998</v>
      </c>
      <c r="AX13" s="318">
        <v>1.9008000000000001E-2</v>
      </c>
      <c r="AY13" s="318">
        <v>2.0906189999999998</v>
      </c>
      <c r="AZ13" s="318">
        <v>6.1146130000000003</v>
      </c>
      <c r="BA13" s="318">
        <v>22.067150999999999</v>
      </c>
      <c r="BB13" s="318">
        <v>32.938904999999998</v>
      </c>
      <c r="BC13" s="318">
        <v>6.4025749999999997</v>
      </c>
      <c r="BD13" s="320">
        <v>16</v>
      </c>
      <c r="BE13" s="320">
        <v>4</v>
      </c>
      <c r="BF13" s="320">
        <v>0</v>
      </c>
      <c r="BG13" s="320">
        <v>3</v>
      </c>
      <c r="BH13" s="320">
        <v>0</v>
      </c>
      <c r="BI13" s="16">
        <v>14.698401</v>
      </c>
      <c r="BJ13" s="16">
        <v>0.35171999999999998</v>
      </c>
      <c r="BK13" s="16">
        <v>27.277828</v>
      </c>
      <c r="BL13" s="276">
        <v>2.707179</v>
      </c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  <c r="FH13" s="322"/>
      <c r="FI13" s="322"/>
      <c r="FJ13" s="322"/>
      <c r="FK13" s="322"/>
      <c r="FL13" s="322"/>
      <c r="FM13" s="322"/>
      <c r="FN13" s="322"/>
      <c r="FO13" s="322"/>
      <c r="FP13" s="322"/>
      <c r="FQ13" s="322"/>
      <c r="FR13" s="322"/>
      <c r="FS13" s="322"/>
      <c r="FT13" s="322"/>
      <c r="FU13" s="322"/>
      <c r="FV13" s="322"/>
      <c r="FW13" s="322"/>
      <c r="FX13" s="322"/>
      <c r="FY13" s="322"/>
      <c r="FZ13" s="322"/>
      <c r="GA13" s="322"/>
      <c r="GB13" s="322"/>
      <c r="GC13" s="322"/>
      <c r="GD13" s="322"/>
      <c r="GE13" s="322"/>
      <c r="GF13" s="322"/>
      <c r="GG13" s="322"/>
      <c r="GH13" s="322"/>
      <c r="GI13" s="322"/>
      <c r="GJ13" s="322"/>
      <c r="GK13" s="322"/>
      <c r="GL13" s="322"/>
      <c r="GM13" s="322"/>
    </row>
    <row r="14" spans="1:195" s="103" customFormat="1">
      <c r="A14" s="323">
        <v>8</v>
      </c>
      <c r="B14" s="312" t="s">
        <v>105</v>
      </c>
      <c r="C14" s="313">
        <v>32.003588999999998</v>
      </c>
      <c r="D14" s="314">
        <v>49.416801</v>
      </c>
      <c r="E14" s="330">
        <v>80.924387999999993</v>
      </c>
      <c r="F14" s="313">
        <v>82.132197000000005</v>
      </c>
      <c r="G14" s="314">
        <v>101.054607</v>
      </c>
      <c r="H14" s="315">
        <v>100</v>
      </c>
      <c r="I14" s="315">
        <v>227.64175900000001</v>
      </c>
      <c r="J14" s="315">
        <v>219.802201</v>
      </c>
      <c r="K14" s="315">
        <f t="shared" si="0"/>
        <v>233.90704099999999</v>
      </c>
      <c r="L14" s="316">
        <f t="shared" si="1"/>
        <v>162.36842100000001</v>
      </c>
      <c r="M14" s="200">
        <f t="shared" si="2"/>
        <v>45.999531000000005</v>
      </c>
      <c r="N14" s="317">
        <v>17.977864</v>
      </c>
      <c r="O14" s="317">
        <v>17.218104</v>
      </c>
      <c r="P14" s="317">
        <v>33.563665999999998</v>
      </c>
      <c r="Q14" s="317">
        <v>25.282726</v>
      </c>
      <c r="R14" s="317">
        <v>12.539728999999999</v>
      </c>
      <c r="S14" s="317">
        <v>33.720522000000003</v>
      </c>
      <c r="T14" s="317">
        <v>8.2572489999999998</v>
      </c>
      <c r="U14" s="317">
        <v>29.443892999999999</v>
      </c>
      <c r="V14" s="317">
        <v>10.837766999999999</v>
      </c>
      <c r="W14" s="317">
        <v>12.248502</v>
      </c>
      <c r="X14" s="317">
        <v>15.995048000000001</v>
      </c>
      <c r="Y14" s="317">
        <v>10.556689</v>
      </c>
      <c r="Z14" s="318">
        <v>19.760263999999999</v>
      </c>
      <c r="AA14" s="318">
        <v>24.256167999999999</v>
      </c>
      <c r="AB14" s="318">
        <v>22.916176</v>
      </c>
      <c r="AC14" s="318">
        <v>12.996802000000001</v>
      </c>
      <c r="AD14" s="318">
        <v>14.143378</v>
      </c>
      <c r="AE14" s="318">
        <v>27.769933999999999</v>
      </c>
      <c r="AF14" s="318">
        <v>31.940007000000001</v>
      </c>
      <c r="AG14" s="318">
        <v>9.1892410000000009</v>
      </c>
      <c r="AH14" s="318">
        <v>19.278649999999999</v>
      </c>
      <c r="AI14" s="318">
        <v>0</v>
      </c>
      <c r="AJ14" s="318">
        <v>22.756788</v>
      </c>
      <c r="AK14" s="319">
        <v>14.794793</v>
      </c>
      <c r="AL14" s="317">
        <v>8.9855129999999992</v>
      </c>
      <c r="AM14" s="317">
        <v>29.469818</v>
      </c>
      <c r="AN14" s="317">
        <v>38.300885000000001</v>
      </c>
      <c r="AO14" s="317">
        <v>13.8377</v>
      </c>
      <c r="AP14" s="317">
        <v>14.771922999999999</v>
      </c>
      <c r="AQ14" s="317">
        <v>16.965667</v>
      </c>
      <c r="AR14" s="317">
        <v>10.885706000000001</v>
      </c>
      <c r="AS14" s="317">
        <v>3.1371880000000001</v>
      </c>
      <c r="AT14" s="317">
        <v>1.9965139999999999</v>
      </c>
      <c r="AU14" s="317">
        <v>12.249907</v>
      </c>
      <c r="AV14" s="317">
        <v>54.467519000000003</v>
      </c>
      <c r="AW14" s="317">
        <v>28.838701</v>
      </c>
      <c r="AX14" s="318">
        <v>2.2159620000000002</v>
      </c>
      <c r="AY14" s="318">
        <v>5.8890310000000001</v>
      </c>
      <c r="AZ14" s="318">
        <v>5.9433870000000004</v>
      </c>
      <c r="BA14" s="318">
        <v>11.358851</v>
      </c>
      <c r="BB14" s="318">
        <v>3.7578320000000001</v>
      </c>
      <c r="BC14" s="318">
        <v>40.626249000000001</v>
      </c>
      <c r="BD14" s="320">
        <v>15</v>
      </c>
      <c r="BE14" s="320">
        <v>4</v>
      </c>
      <c r="BF14" s="320">
        <v>8</v>
      </c>
      <c r="BG14" s="320">
        <v>24</v>
      </c>
      <c r="BH14" s="320">
        <v>7</v>
      </c>
      <c r="BI14" s="16">
        <v>34.577109</v>
      </c>
      <c r="BJ14" s="16">
        <v>8.0214280000000002</v>
      </c>
      <c r="BK14" s="16">
        <v>21.832882000000001</v>
      </c>
      <c r="BL14" s="276">
        <v>16.145220999999999</v>
      </c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/>
      <c r="EF14" s="321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1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1"/>
      <c r="FF14" s="321"/>
      <c r="FG14" s="321"/>
      <c r="FH14" s="321"/>
      <c r="FI14" s="321"/>
      <c r="FJ14" s="321"/>
      <c r="FK14" s="321"/>
      <c r="FL14" s="321"/>
      <c r="FM14" s="321"/>
      <c r="FN14" s="321"/>
      <c r="FO14" s="321"/>
      <c r="FP14" s="321"/>
      <c r="FQ14" s="321"/>
      <c r="FR14" s="321"/>
      <c r="FS14" s="321"/>
      <c r="FT14" s="321"/>
      <c r="FU14" s="321"/>
      <c r="FV14" s="321"/>
      <c r="FW14" s="321"/>
      <c r="FX14" s="321"/>
      <c r="FY14" s="321"/>
      <c r="FZ14" s="321"/>
      <c r="GA14" s="321"/>
      <c r="GB14" s="321"/>
      <c r="GC14" s="321"/>
      <c r="GD14" s="321"/>
      <c r="GE14" s="321"/>
      <c r="GF14" s="321"/>
      <c r="GG14" s="321"/>
      <c r="GH14" s="321"/>
      <c r="GI14" s="321"/>
      <c r="GJ14" s="321"/>
      <c r="GK14" s="321"/>
      <c r="GL14" s="321"/>
      <c r="GM14" s="321"/>
    </row>
    <row r="15" spans="1:195" ht="29">
      <c r="A15" s="323">
        <v>9</v>
      </c>
      <c r="B15" s="312" t="s">
        <v>106</v>
      </c>
      <c r="C15" s="313">
        <v>61.978534000000003</v>
      </c>
      <c r="D15" s="330">
        <v>179.459541</v>
      </c>
      <c r="E15" s="330">
        <v>104.87634300000001</v>
      </c>
      <c r="F15" s="313">
        <v>17.497067000000001</v>
      </c>
      <c r="G15" s="314">
        <v>63.125950000000003</v>
      </c>
      <c r="H15" s="315">
        <v>68.038466999999997</v>
      </c>
      <c r="I15" s="315">
        <v>100.933656</v>
      </c>
      <c r="J15" s="315">
        <v>62.240044999999995</v>
      </c>
      <c r="K15" s="315">
        <f t="shared" si="0"/>
        <v>26.606924999999997</v>
      </c>
      <c r="L15" s="316">
        <f t="shared" si="1"/>
        <v>28.76549</v>
      </c>
      <c r="M15" s="200">
        <f t="shared" si="2"/>
        <v>1.1800550000000001</v>
      </c>
      <c r="N15" s="317">
        <v>8.1376779999999993</v>
      </c>
      <c r="O15" s="317">
        <v>3.800065</v>
      </c>
      <c r="P15" s="317">
        <v>5.3556220000000003</v>
      </c>
      <c r="Q15" s="317">
        <v>4.4320899999999996</v>
      </c>
      <c r="R15" s="317">
        <v>15.6534</v>
      </c>
      <c r="S15" s="317">
        <v>8.8693989999999996</v>
      </c>
      <c r="T15" s="317">
        <v>8.4375940000000007</v>
      </c>
      <c r="U15" s="317">
        <v>6.6292200000000001</v>
      </c>
      <c r="V15" s="317">
        <v>5.0412879999999998</v>
      </c>
      <c r="W15" s="317">
        <v>4.0147709999999996</v>
      </c>
      <c r="X15" s="317">
        <v>4.349431</v>
      </c>
      <c r="Y15" s="317">
        <v>26.213097999999999</v>
      </c>
      <c r="Z15" s="318">
        <v>0.97212799999999999</v>
      </c>
      <c r="AA15" s="318">
        <v>26.132234</v>
      </c>
      <c r="AB15" s="318">
        <v>3.2032539999999998</v>
      </c>
      <c r="AC15" s="318">
        <v>1.8849450000000001</v>
      </c>
      <c r="AD15" s="318">
        <v>10.451271</v>
      </c>
      <c r="AE15" s="318">
        <v>3.9926529999999998</v>
      </c>
      <c r="AF15" s="318">
        <v>2.100622</v>
      </c>
      <c r="AG15" s="318">
        <v>10.808634</v>
      </c>
      <c r="AH15" s="318">
        <v>0.43763600000000002</v>
      </c>
      <c r="AI15" s="318">
        <v>0</v>
      </c>
      <c r="AJ15" s="318">
        <v>1.066649</v>
      </c>
      <c r="AK15" s="319">
        <v>1.1900189999999999</v>
      </c>
      <c r="AL15" s="317">
        <v>8.37087</v>
      </c>
      <c r="AM15" s="317">
        <v>3.255538</v>
      </c>
      <c r="AN15" s="317">
        <v>4.5312549999999998</v>
      </c>
      <c r="AO15" s="317">
        <v>1.365875</v>
      </c>
      <c r="AP15" s="317">
        <v>0</v>
      </c>
      <c r="AQ15" s="317">
        <v>3.4521820000000001</v>
      </c>
      <c r="AR15" s="317">
        <v>0</v>
      </c>
      <c r="AS15" s="317">
        <v>2.370098</v>
      </c>
      <c r="AT15" s="317">
        <v>0.32098199999999999</v>
      </c>
      <c r="AU15" s="317">
        <v>1.0960970000000001</v>
      </c>
      <c r="AV15" s="317">
        <v>1.6009679999999999</v>
      </c>
      <c r="AW15" s="317">
        <v>0.24306</v>
      </c>
      <c r="AX15" s="318">
        <v>1.651035</v>
      </c>
      <c r="AY15" s="318">
        <v>0.90753600000000001</v>
      </c>
      <c r="AZ15" s="318">
        <v>1.84161</v>
      </c>
      <c r="BA15" s="318">
        <v>0.98855199999999999</v>
      </c>
      <c r="BB15" s="318">
        <v>2.8336700000000001</v>
      </c>
      <c r="BC15" s="318">
        <v>1.700617</v>
      </c>
      <c r="BD15" s="320">
        <v>2</v>
      </c>
      <c r="BE15" s="320">
        <v>2</v>
      </c>
      <c r="BF15" s="320">
        <v>1</v>
      </c>
      <c r="BG15" s="320">
        <v>1</v>
      </c>
      <c r="BH15" s="320">
        <v>12</v>
      </c>
      <c r="BI15" s="16">
        <v>0.84247000000000005</v>
      </c>
      <c r="BJ15" s="16">
        <v>1.1800550000000001</v>
      </c>
      <c r="BK15" s="16">
        <v>0</v>
      </c>
      <c r="BL15" s="276">
        <v>0</v>
      </c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  <c r="EQ15" s="322"/>
      <c r="ER15" s="322"/>
      <c r="ES15" s="322"/>
      <c r="ET15" s="322"/>
      <c r="EU15" s="322"/>
      <c r="EV15" s="322"/>
      <c r="EW15" s="322"/>
      <c r="EX15" s="322"/>
      <c r="EY15" s="322"/>
      <c r="EZ15" s="322"/>
      <c r="FA15" s="322"/>
      <c r="FB15" s="322"/>
      <c r="FC15" s="322"/>
      <c r="FD15" s="322"/>
      <c r="FE15" s="322"/>
      <c r="FF15" s="322"/>
      <c r="FG15" s="322"/>
      <c r="FH15" s="322"/>
      <c r="FI15" s="322"/>
      <c r="FJ15" s="322"/>
      <c r="FK15" s="322"/>
      <c r="FL15" s="322"/>
      <c r="FM15" s="322"/>
      <c r="FN15" s="322"/>
      <c r="FO15" s="322"/>
      <c r="FP15" s="322"/>
      <c r="FQ15" s="322"/>
      <c r="FR15" s="322"/>
      <c r="FS15" s="322"/>
      <c r="FT15" s="322"/>
      <c r="FU15" s="322"/>
      <c r="FV15" s="322"/>
      <c r="FW15" s="322"/>
      <c r="FX15" s="322"/>
      <c r="FY15" s="322"/>
      <c r="FZ15" s="322"/>
      <c r="GA15" s="322"/>
      <c r="GB15" s="322"/>
      <c r="GC15" s="322"/>
      <c r="GD15" s="322"/>
      <c r="GE15" s="322"/>
      <c r="GF15" s="322"/>
      <c r="GG15" s="322"/>
      <c r="GH15" s="322"/>
      <c r="GI15" s="322"/>
      <c r="GJ15" s="322"/>
      <c r="GK15" s="322"/>
      <c r="GL15" s="322"/>
      <c r="GM15" s="322"/>
    </row>
    <row r="16" spans="1:195" s="103" customFormat="1">
      <c r="B16" s="321" t="s">
        <v>200</v>
      </c>
      <c r="C16" s="324">
        <v>3697.9325699999995</v>
      </c>
      <c r="D16" s="324">
        <v>3811.4162849999998</v>
      </c>
      <c r="E16" s="324">
        <v>5691.7366360000005</v>
      </c>
      <c r="F16" s="324">
        <v>4249.0374669999992</v>
      </c>
      <c r="G16" s="324">
        <v>5292.3024209999994</v>
      </c>
      <c r="H16" s="325">
        <v>6363.3376150000004</v>
      </c>
      <c r="I16" s="325">
        <v>6760.6581660000002</v>
      </c>
      <c r="J16" s="325">
        <v>6407.7443240000002</v>
      </c>
      <c r="K16" s="325">
        <f t="shared" si="0"/>
        <v>5307.5309020000004</v>
      </c>
      <c r="L16" s="326">
        <f t="shared" si="1"/>
        <v>5907.6221779999996</v>
      </c>
      <c r="M16" s="335">
        <f t="shared" si="2"/>
        <v>1316.3895230000001</v>
      </c>
      <c r="N16" s="325">
        <v>460.32191400000005</v>
      </c>
      <c r="O16" s="325">
        <v>411.82862799999998</v>
      </c>
      <c r="P16" s="325">
        <v>815.93005400000015</v>
      </c>
      <c r="Q16" s="325">
        <v>555.36490000000015</v>
      </c>
      <c r="R16" s="325">
        <v>617.07214599999998</v>
      </c>
      <c r="S16" s="325">
        <v>661.55632300000002</v>
      </c>
      <c r="T16" s="325">
        <v>398.18304499999999</v>
      </c>
      <c r="U16" s="325">
        <v>518.41353400000003</v>
      </c>
      <c r="V16" s="325">
        <v>597.14846299999999</v>
      </c>
      <c r="W16" s="325">
        <v>455.20348099999995</v>
      </c>
      <c r="X16" s="325">
        <v>433.38608199999999</v>
      </c>
      <c r="Y16" s="325">
        <v>836.24959599999988</v>
      </c>
      <c r="Z16" s="327">
        <v>538.46329400000002</v>
      </c>
      <c r="AA16" s="327">
        <v>455.02082799999999</v>
      </c>
      <c r="AB16" s="327">
        <v>524.88577499999997</v>
      </c>
      <c r="AC16" s="327">
        <v>455.92415499999998</v>
      </c>
      <c r="AD16" s="327">
        <v>652.89339199999995</v>
      </c>
      <c r="AE16" s="327">
        <v>456.892427</v>
      </c>
      <c r="AF16" s="327">
        <v>595.64777900000001</v>
      </c>
      <c r="AG16" s="327">
        <v>746.27476000000001</v>
      </c>
      <c r="AH16" s="327">
        <v>421.727532</v>
      </c>
      <c r="AI16" s="327">
        <v>518.583482</v>
      </c>
      <c r="AJ16" s="327">
        <v>460.512764</v>
      </c>
      <c r="AK16" s="328">
        <v>580.91813599999989</v>
      </c>
      <c r="AL16" s="325">
        <v>428.78785200000004</v>
      </c>
      <c r="AM16" s="325">
        <v>463.69152799999995</v>
      </c>
      <c r="AN16" s="325">
        <v>536.03426000000002</v>
      </c>
      <c r="AO16" s="325">
        <v>270.10234600000001</v>
      </c>
      <c r="AP16" s="325">
        <v>242.86747700000004</v>
      </c>
      <c r="AQ16" s="325">
        <v>544.13482400000009</v>
      </c>
      <c r="AR16" s="325">
        <v>326.60689700000006</v>
      </c>
      <c r="AS16" s="325">
        <v>432.43071700000002</v>
      </c>
      <c r="AT16" s="325">
        <v>472.37068299999999</v>
      </c>
      <c r="AU16" s="325">
        <v>754.90986399999997</v>
      </c>
      <c r="AV16" s="325">
        <v>364.01346699999999</v>
      </c>
      <c r="AW16" s="325">
        <v>471.58098700000005</v>
      </c>
      <c r="AX16" s="327">
        <v>271.58581900000001</v>
      </c>
      <c r="AY16" s="327">
        <v>123.944968</v>
      </c>
      <c r="AZ16" s="327">
        <v>324.99330700000002</v>
      </c>
      <c r="BA16" s="327">
        <v>450.25249100000008</v>
      </c>
      <c r="BB16" s="327">
        <v>634.1246349999999</v>
      </c>
      <c r="BC16" s="327">
        <v>721.38948700000014</v>
      </c>
      <c r="BD16" s="103">
        <v>460</v>
      </c>
      <c r="BE16" s="329">
        <v>686</v>
      </c>
      <c r="BF16" s="329">
        <v>324</v>
      </c>
      <c r="BG16" s="329">
        <v>640</v>
      </c>
      <c r="BH16" s="329">
        <v>377</v>
      </c>
      <c r="BI16" s="272">
        <v>894.33147099999996</v>
      </c>
      <c r="BJ16" s="272">
        <v>336.22508399999998</v>
      </c>
      <c r="BK16" s="272">
        <v>412.78697199999999</v>
      </c>
      <c r="BL16" s="277">
        <v>567.37746700000002</v>
      </c>
    </row>
    <row r="17" spans="1:50">
      <c r="B17" s="306"/>
      <c r="H17" s="94"/>
      <c r="I17" s="94"/>
      <c r="J17" s="94"/>
      <c r="K17" s="94"/>
      <c r="L17" s="94"/>
      <c r="M17" s="94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30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30"/>
    </row>
    <row r="18" spans="1:50">
      <c r="A18" s="125" t="s">
        <v>147</v>
      </c>
      <c r="B18" s="131" t="s">
        <v>201</v>
      </c>
      <c r="C18" s="131"/>
      <c r="D18" s="131"/>
      <c r="E18" s="131"/>
      <c r="F18" s="131"/>
      <c r="G18" s="131"/>
      <c r="H18" s="331"/>
      <c r="I18" s="331"/>
      <c r="J18" s="331"/>
      <c r="K18" s="331"/>
      <c r="L18" s="331"/>
      <c r="R18" s="332"/>
      <c r="AP18" s="332"/>
    </row>
    <row r="19" spans="1:50">
      <c r="B19" s="333" t="s">
        <v>148</v>
      </c>
      <c r="C19" s="333"/>
      <c r="D19" s="333"/>
      <c r="E19" s="333"/>
      <c r="F19" s="333"/>
      <c r="G19" s="333"/>
      <c r="H19" s="334"/>
      <c r="I19" s="334"/>
      <c r="J19" s="334"/>
      <c r="K19" s="334"/>
      <c r="L19" s="334"/>
    </row>
    <row r="22" spans="1:50">
      <c r="M22" s="107"/>
      <c r="N22" s="111"/>
      <c r="O22" s="106"/>
      <c r="P22" s="106"/>
      <c r="Q22" s="106"/>
      <c r="R22" s="106"/>
      <c r="S22" s="106"/>
    </row>
    <row r="23" spans="1:50">
      <c r="M23" s="107"/>
      <c r="N23" s="111"/>
      <c r="O23" s="106"/>
      <c r="P23" s="106"/>
      <c r="Q23" s="106"/>
      <c r="R23" s="106"/>
      <c r="S23" s="106"/>
    </row>
  </sheetData>
  <mergeCells count="13">
    <mergeCell ref="B1:B3"/>
    <mergeCell ref="A2:A3"/>
    <mergeCell ref="N4:Y4"/>
    <mergeCell ref="B18:G18"/>
    <mergeCell ref="B19:G19"/>
    <mergeCell ref="C1:BM1"/>
    <mergeCell ref="C2:BM2"/>
    <mergeCell ref="N3:BM3"/>
    <mergeCell ref="BJ4:BM4"/>
    <mergeCell ref="AL4:AW4"/>
    <mergeCell ref="C3:M4"/>
    <mergeCell ref="Z4:AK4"/>
    <mergeCell ref="AX4:BI4"/>
  </mergeCells>
  <phoneticPr fontId="45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</sheetPr>
  <dimension ref="A1:GG22"/>
  <sheetViews>
    <sheetView workbookViewId="0">
      <pane xSplit="2" ySplit="5" topLeftCell="C6" activePane="bottomRight" state="frozen"/>
      <selection activeCell="P23" sqref="P23"/>
      <selection pane="topRight" activeCell="P23" sqref="P23"/>
      <selection pane="bottomLeft" activeCell="P23" sqref="P23"/>
      <selection pane="bottomRight" activeCell="J17" sqref="J17"/>
    </sheetView>
  </sheetViews>
  <sheetFormatPr defaultRowHeight="14.5"/>
  <cols>
    <col min="1" max="1" width="9.90625" style="349" bestFit="1" customWidth="1"/>
    <col min="2" max="2" width="44.36328125" style="349" customWidth="1"/>
    <col min="3" max="6" width="8.08984375" style="22" customWidth="1"/>
    <col min="7" max="9" width="7.6328125" style="385" bestFit="1" customWidth="1"/>
    <col min="10" max="12" width="7.6328125" style="374" bestFit="1" customWidth="1"/>
    <col min="13" max="13" width="8.54296875" style="374" bestFit="1" customWidth="1"/>
    <col min="14" max="25" width="6.6328125" style="349" bestFit="1" customWidth="1"/>
    <col min="26" max="36" width="5.36328125" style="349" bestFit="1" customWidth="1"/>
    <col min="37" max="37" width="6.54296875" style="349" bestFit="1" customWidth="1"/>
    <col min="38" max="38" width="5.36328125" style="349" bestFit="1" customWidth="1"/>
    <col min="39" max="39" width="6.54296875" style="349" bestFit="1" customWidth="1"/>
    <col min="40" max="40" width="5.36328125" style="349" bestFit="1" customWidth="1"/>
    <col min="41" max="41" width="6.54296875" style="349" bestFit="1" customWidth="1"/>
    <col min="42" max="64" width="5.36328125" style="349" bestFit="1" customWidth="1"/>
    <col min="65" max="204" width="9.08984375" style="349"/>
    <col min="205" max="205" width="44.36328125" style="349" customWidth="1"/>
    <col min="206" max="229" width="9.08984375" style="349" customWidth="1"/>
    <col min="230" max="230" width="8.984375E-2" style="349" customWidth="1"/>
    <col min="231" max="240" width="9.08984375" style="349" customWidth="1"/>
    <col min="241" max="246" width="11.453125" style="349" customWidth="1"/>
    <col min="247" max="247" width="10.453125" style="349" bestFit="1" customWidth="1"/>
    <col min="248" max="460" width="9.08984375" style="349"/>
    <col min="461" max="461" width="44.36328125" style="349" customWidth="1"/>
    <col min="462" max="485" width="9.08984375" style="349" customWidth="1"/>
    <col min="486" max="486" width="8.984375E-2" style="349" customWidth="1"/>
    <col min="487" max="496" width="9.08984375" style="349" customWidth="1"/>
    <col min="497" max="502" width="11.453125" style="349" customWidth="1"/>
    <col min="503" max="503" width="10.453125" style="349" bestFit="1" customWidth="1"/>
    <col min="504" max="716" width="9.08984375" style="349"/>
    <col min="717" max="717" width="44.36328125" style="349" customWidth="1"/>
    <col min="718" max="741" width="9.08984375" style="349" customWidth="1"/>
    <col min="742" max="742" width="8.984375E-2" style="349" customWidth="1"/>
    <col min="743" max="752" width="9.08984375" style="349" customWidth="1"/>
    <col min="753" max="758" width="11.453125" style="349" customWidth="1"/>
    <col min="759" max="759" width="10.453125" style="349" bestFit="1" customWidth="1"/>
    <col min="760" max="972" width="9.08984375" style="349"/>
    <col min="973" max="973" width="44.36328125" style="349" customWidth="1"/>
    <col min="974" max="997" width="9.08984375" style="349" customWidth="1"/>
    <col min="998" max="998" width="8.984375E-2" style="349" customWidth="1"/>
    <col min="999" max="1008" width="9.08984375" style="349" customWidth="1"/>
    <col min="1009" max="1014" width="11.453125" style="349" customWidth="1"/>
    <col min="1015" max="1015" width="10.453125" style="349" bestFit="1" customWidth="1"/>
    <col min="1016" max="1228" width="9.08984375" style="349"/>
    <col min="1229" max="1229" width="44.36328125" style="349" customWidth="1"/>
    <col min="1230" max="1253" width="9.08984375" style="349" customWidth="1"/>
    <col min="1254" max="1254" width="8.984375E-2" style="349" customWidth="1"/>
    <col min="1255" max="1264" width="9.08984375" style="349" customWidth="1"/>
    <col min="1265" max="1270" width="11.453125" style="349" customWidth="1"/>
    <col min="1271" max="1271" width="10.453125" style="349" bestFit="1" customWidth="1"/>
    <col min="1272" max="1484" width="9.08984375" style="349"/>
    <col min="1485" max="1485" width="44.36328125" style="349" customWidth="1"/>
    <col min="1486" max="1509" width="9.08984375" style="349" customWidth="1"/>
    <col min="1510" max="1510" width="8.984375E-2" style="349" customWidth="1"/>
    <col min="1511" max="1520" width="9.08984375" style="349" customWidth="1"/>
    <col min="1521" max="1526" width="11.453125" style="349" customWidth="1"/>
    <col min="1527" max="1527" width="10.453125" style="349" bestFit="1" customWidth="1"/>
    <col min="1528" max="1740" width="9.08984375" style="349"/>
    <col min="1741" max="1741" width="44.36328125" style="349" customWidth="1"/>
    <col min="1742" max="1765" width="9.08984375" style="349" customWidth="1"/>
    <col min="1766" max="1766" width="8.984375E-2" style="349" customWidth="1"/>
    <col min="1767" max="1776" width="9.08984375" style="349" customWidth="1"/>
    <col min="1777" max="1782" width="11.453125" style="349" customWidth="1"/>
    <col min="1783" max="1783" width="10.453125" style="349" bestFit="1" customWidth="1"/>
    <col min="1784" max="1996" width="9.08984375" style="349"/>
    <col min="1997" max="1997" width="44.36328125" style="349" customWidth="1"/>
    <col min="1998" max="2021" width="9.08984375" style="349" customWidth="1"/>
    <col min="2022" max="2022" width="8.984375E-2" style="349" customWidth="1"/>
    <col min="2023" max="2032" width="9.08984375" style="349" customWidth="1"/>
    <col min="2033" max="2038" width="11.453125" style="349" customWidth="1"/>
    <col min="2039" max="2039" width="10.453125" style="349" bestFit="1" customWidth="1"/>
    <col min="2040" max="2252" width="9.08984375" style="349"/>
    <col min="2253" max="2253" width="44.36328125" style="349" customWidth="1"/>
    <col min="2254" max="2277" width="9.08984375" style="349" customWidth="1"/>
    <col min="2278" max="2278" width="8.984375E-2" style="349" customWidth="1"/>
    <col min="2279" max="2288" width="9.08984375" style="349" customWidth="1"/>
    <col min="2289" max="2294" width="11.453125" style="349" customWidth="1"/>
    <col min="2295" max="2295" width="10.453125" style="349" bestFit="1" customWidth="1"/>
    <col min="2296" max="2508" width="9.08984375" style="349"/>
    <col min="2509" max="2509" width="44.36328125" style="349" customWidth="1"/>
    <col min="2510" max="2533" width="9.08984375" style="349" customWidth="1"/>
    <col min="2534" max="2534" width="8.984375E-2" style="349" customWidth="1"/>
    <col min="2535" max="2544" width="9.08984375" style="349" customWidth="1"/>
    <col min="2545" max="2550" width="11.453125" style="349" customWidth="1"/>
    <col min="2551" max="2551" width="10.453125" style="349" bestFit="1" customWidth="1"/>
    <col min="2552" max="2764" width="9.08984375" style="349"/>
    <col min="2765" max="2765" width="44.36328125" style="349" customWidth="1"/>
    <col min="2766" max="2789" width="9.08984375" style="349" customWidth="1"/>
    <col min="2790" max="2790" width="8.984375E-2" style="349" customWidth="1"/>
    <col min="2791" max="2800" width="9.08984375" style="349" customWidth="1"/>
    <col min="2801" max="2806" width="11.453125" style="349" customWidth="1"/>
    <col min="2807" max="2807" width="10.453125" style="349" bestFit="1" customWidth="1"/>
    <col min="2808" max="3020" width="9.08984375" style="349"/>
    <col min="3021" max="3021" width="44.36328125" style="349" customWidth="1"/>
    <col min="3022" max="3045" width="9.08984375" style="349" customWidth="1"/>
    <col min="3046" max="3046" width="8.984375E-2" style="349" customWidth="1"/>
    <col min="3047" max="3056" width="9.08984375" style="349" customWidth="1"/>
    <col min="3057" max="3062" width="11.453125" style="349" customWidth="1"/>
    <col min="3063" max="3063" width="10.453125" style="349" bestFit="1" customWidth="1"/>
    <col min="3064" max="3276" width="9.08984375" style="349"/>
    <col min="3277" max="3277" width="44.36328125" style="349" customWidth="1"/>
    <col min="3278" max="3301" width="9.08984375" style="349" customWidth="1"/>
    <col min="3302" max="3302" width="8.984375E-2" style="349" customWidth="1"/>
    <col min="3303" max="3312" width="9.08984375" style="349" customWidth="1"/>
    <col min="3313" max="3318" width="11.453125" style="349" customWidth="1"/>
    <col min="3319" max="3319" width="10.453125" style="349" bestFit="1" customWidth="1"/>
    <col min="3320" max="3532" width="9.08984375" style="349"/>
    <col min="3533" max="3533" width="44.36328125" style="349" customWidth="1"/>
    <col min="3534" max="3557" width="9.08984375" style="349" customWidth="1"/>
    <col min="3558" max="3558" width="8.984375E-2" style="349" customWidth="1"/>
    <col min="3559" max="3568" width="9.08984375" style="349" customWidth="1"/>
    <col min="3569" max="3574" width="11.453125" style="349" customWidth="1"/>
    <col min="3575" max="3575" width="10.453125" style="349" bestFit="1" customWidth="1"/>
    <col min="3576" max="3788" width="9.08984375" style="349"/>
    <col min="3789" max="3789" width="44.36328125" style="349" customWidth="1"/>
    <col min="3790" max="3813" width="9.08984375" style="349" customWidth="1"/>
    <col min="3814" max="3814" width="8.984375E-2" style="349" customWidth="1"/>
    <col min="3815" max="3824" width="9.08984375" style="349" customWidth="1"/>
    <col min="3825" max="3830" width="11.453125" style="349" customWidth="1"/>
    <col min="3831" max="3831" width="10.453125" style="349" bestFit="1" customWidth="1"/>
    <col min="3832" max="4044" width="9.08984375" style="349"/>
    <col min="4045" max="4045" width="44.36328125" style="349" customWidth="1"/>
    <col min="4046" max="4069" width="9.08984375" style="349" customWidth="1"/>
    <col min="4070" max="4070" width="8.984375E-2" style="349" customWidth="1"/>
    <col min="4071" max="4080" width="9.08984375" style="349" customWidth="1"/>
    <col min="4081" max="4086" width="11.453125" style="349" customWidth="1"/>
    <col min="4087" max="4087" width="10.453125" style="349" bestFit="1" customWidth="1"/>
    <col min="4088" max="4300" width="9.08984375" style="349"/>
    <col min="4301" max="4301" width="44.36328125" style="349" customWidth="1"/>
    <col min="4302" max="4325" width="9.08984375" style="349" customWidth="1"/>
    <col min="4326" max="4326" width="8.984375E-2" style="349" customWidth="1"/>
    <col min="4327" max="4336" width="9.08984375" style="349" customWidth="1"/>
    <col min="4337" max="4342" width="11.453125" style="349" customWidth="1"/>
    <col min="4343" max="4343" width="10.453125" style="349" bestFit="1" customWidth="1"/>
    <col min="4344" max="4556" width="9.08984375" style="349"/>
    <col min="4557" max="4557" width="44.36328125" style="349" customWidth="1"/>
    <col min="4558" max="4581" width="9.08984375" style="349" customWidth="1"/>
    <col min="4582" max="4582" width="8.984375E-2" style="349" customWidth="1"/>
    <col min="4583" max="4592" width="9.08984375" style="349" customWidth="1"/>
    <col min="4593" max="4598" width="11.453125" style="349" customWidth="1"/>
    <col min="4599" max="4599" width="10.453125" style="349" bestFit="1" customWidth="1"/>
    <col min="4600" max="4812" width="9.08984375" style="349"/>
    <col min="4813" max="4813" width="44.36328125" style="349" customWidth="1"/>
    <col min="4814" max="4837" width="9.08984375" style="349" customWidth="1"/>
    <col min="4838" max="4838" width="8.984375E-2" style="349" customWidth="1"/>
    <col min="4839" max="4848" width="9.08984375" style="349" customWidth="1"/>
    <col min="4849" max="4854" width="11.453125" style="349" customWidth="1"/>
    <col min="4855" max="4855" width="10.453125" style="349" bestFit="1" customWidth="1"/>
    <col min="4856" max="5068" width="9.08984375" style="349"/>
    <col min="5069" max="5069" width="44.36328125" style="349" customWidth="1"/>
    <col min="5070" max="5093" width="9.08984375" style="349" customWidth="1"/>
    <col min="5094" max="5094" width="8.984375E-2" style="349" customWidth="1"/>
    <col min="5095" max="5104" width="9.08984375" style="349" customWidth="1"/>
    <col min="5105" max="5110" width="11.453125" style="349" customWidth="1"/>
    <col min="5111" max="5111" width="10.453125" style="349" bestFit="1" customWidth="1"/>
    <col min="5112" max="5324" width="9.08984375" style="349"/>
    <col min="5325" max="5325" width="44.36328125" style="349" customWidth="1"/>
    <col min="5326" max="5349" width="9.08984375" style="349" customWidth="1"/>
    <col min="5350" max="5350" width="8.984375E-2" style="349" customWidth="1"/>
    <col min="5351" max="5360" width="9.08984375" style="349" customWidth="1"/>
    <col min="5361" max="5366" width="11.453125" style="349" customWidth="1"/>
    <col min="5367" max="5367" width="10.453125" style="349" bestFit="1" customWidth="1"/>
    <col min="5368" max="5580" width="9.08984375" style="349"/>
    <col min="5581" max="5581" width="44.36328125" style="349" customWidth="1"/>
    <col min="5582" max="5605" width="9.08984375" style="349" customWidth="1"/>
    <col min="5606" max="5606" width="8.984375E-2" style="349" customWidth="1"/>
    <col min="5607" max="5616" width="9.08984375" style="349" customWidth="1"/>
    <col min="5617" max="5622" width="11.453125" style="349" customWidth="1"/>
    <col min="5623" max="5623" width="10.453125" style="349" bestFit="1" customWidth="1"/>
    <col min="5624" max="5836" width="9.08984375" style="349"/>
    <col min="5837" max="5837" width="44.36328125" style="349" customWidth="1"/>
    <col min="5838" max="5861" width="9.08984375" style="349" customWidth="1"/>
    <col min="5862" max="5862" width="8.984375E-2" style="349" customWidth="1"/>
    <col min="5863" max="5872" width="9.08984375" style="349" customWidth="1"/>
    <col min="5873" max="5878" width="11.453125" style="349" customWidth="1"/>
    <col min="5879" max="5879" width="10.453125" style="349" bestFit="1" customWidth="1"/>
    <col min="5880" max="6092" width="9.08984375" style="349"/>
    <col min="6093" max="6093" width="44.36328125" style="349" customWidth="1"/>
    <col min="6094" max="6117" width="9.08984375" style="349" customWidth="1"/>
    <col min="6118" max="6118" width="8.984375E-2" style="349" customWidth="1"/>
    <col min="6119" max="6128" width="9.08984375" style="349" customWidth="1"/>
    <col min="6129" max="6134" width="11.453125" style="349" customWidth="1"/>
    <col min="6135" max="6135" width="10.453125" style="349" bestFit="1" customWidth="1"/>
    <col min="6136" max="6348" width="9.08984375" style="349"/>
    <col min="6349" max="6349" width="44.36328125" style="349" customWidth="1"/>
    <col min="6350" max="6373" width="9.08984375" style="349" customWidth="1"/>
    <col min="6374" max="6374" width="8.984375E-2" style="349" customWidth="1"/>
    <col min="6375" max="6384" width="9.08984375" style="349" customWidth="1"/>
    <col min="6385" max="6390" width="11.453125" style="349" customWidth="1"/>
    <col min="6391" max="6391" width="10.453125" style="349" bestFit="1" customWidth="1"/>
    <col min="6392" max="6604" width="9.08984375" style="349"/>
    <col min="6605" max="6605" width="44.36328125" style="349" customWidth="1"/>
    <col min="6606" max="6629" width="9.08984375" style="349" customWidth="1"/>
    <col min="6630" max="6630" width="8.984375E-2" style="349" customWidth="1"/>
    <col min="6631" max="6640" width="9.08984375" style="349" customWidth="1"/>
    <col min="6641" max="6646" width="11.453125" style="349" customWidth="1"/>
    <col min="6647" max="6647" width="10.453125" style="349" bestFit="1" customWidth="1"/>
    <col min="6648" max="6860" width="9.08984375" style="349"/>
    <col min="6861" max="6861" width="44.36328125" style="349" customWidth="1"/>
    <col min="6862" max="6885" width="9.08984375" style="349" customWidth="1"/>
    <col min="6886" max="6886" width="8.984375E-2" style="349" customWidth="1"/>
    <col min="6887" max="6896" width="9.08984375" style="349" customWidth="1"/>
    <col min="6897" max="6902" width="11.453125" style="349" customWidth="1"/>
    <col min="6903" max="6903" width="10.453125" style="349" bestFit="1" customWidth="1"/>
    <col min="6904" max="7116" width="9.08984375" style="349"/>
    <col min="7117" max="7117" width="44.36328125" style="349" customWidth="1"/>
    <col min="7118" max="7141" width="9.08984375" style="349" customWidth="1"/>
    <col min="7142" max="7142" width="8.984375E-2" style="349" customWidth="1"/>
    <col min="7143" max="7152" width="9.08984375" style="349" customWidth="1"/>
    <col min="7153" max="7158" width="11.453125" style="349" customWidth="1"/>
    <col min="7159" max="7159" width="10.453125" style="349" bestFit="1" customWidth="1"/>
    <col min="7160" max="7372" width="9.08984375" style="349"/>
    <col min="7373" max="7373" width="44.36328125" style="349" customWidth="1"/>
    <col min="7374" max="7397" width="9.08984375" style="349" customWidth="1"/>
    <col min="7398" max="7398" width="8.984375E-2" style="349" customWidth="1"/>
    <col min="7399" max="7408" width="9.08984375" style="349" customWidth="1"/>
    <col min="7409" max="7414" width="11.453125" style="349" customWidth="1"/>
    <col min="7415" max="7415" width="10.453125" style="349" bestFit="1" customWidth="1"/>
    <col min="7416" max="7628" width="9.08984375" style="349"/>
    <col min="7629" max="7629" width="44.36328125" style="349" customWidth="1"/>
    <col min="7630" max="7653" width="9.08984375" style="349" customWidth="1"/>
    <col min="7654" max="7654" width="8.984375E-2" style="349" customWidth="1"/>
    <col min="7655" max="7664" width="9.08984375" style="349" customWidth="1"/>
    <col min="7665" max="7670" width="11.453125" style="349" customWidth="1"/>
    <col min="7671" max="7671" width="10.453125" style="349" bestFit="1" customWidth="1"/>
    <col min="7672" max="7884" width="9.08984375" style="349"/>
    <col min="7885" max="7885" width="44.36328125" style="349" customWidth="1"/>
    <col min="7886" max="7909" width="9.08984375" style="349" customWidth="1"/>
    <col min="7910" max="7910" width="8.984375E-2" style="349" customWidth="1"/>
    <col min="7911" max="7920" width="9.08984375" style="349" customWidth="1"/>
    <col min="7921" max="7926" width="11.453125" style="349" customWidth="1"/>
    <col min="7927" max="7927" width="10.453125" style="349" bestFit="1" customWidth="1"/>
    <col min="7928" max="8140" width="9.08984375" style="349"/>
    <col min="8141" max="8141" width="44.36328125" style="349" customWidth="1"/>
    <col min="8142" max="8165" width="9.08984375" style="349" customWidth="1"/>
    <col min="8166" max="8166" width="8.984375E-2" style="349" customWidth="1"/>
    <col min="8167" max="8176" width="9.08984375" style="349" customWidth="1"/>
    <col min="8177" max="8182" width="11.453125" style="349" customWidth="1"/>
    <col min="8183" max="8183" width="10.453125" style="349" bestFit="1" customWidth="1"/>
    <col min="8184" max="8396" width="9.08984375" style="349"/>
    <col min="8397" max="8397" width="44.36328125" style="349" customWidth="1"/>
    <col min="8398" max="8421" width="9.08984375" style="349" customWidth="1"/>
    <col min="8422" max="8422" width="8.984375E-2" style="349" customWidth="1"/>
    <col min="8423" max="8432" width="9.08984375" style="349" customWidth="1"/>
    <col min="8433" max="8438" width="11.453125" style="349" customWidth="1"/>
    <col min="8439" max="8439" width="10.453125" style="349" bestFit="1" customWidth="1"/>
    <col min="8440" max="8652" width="9.08984375" style="349"/>
    <col min="8653" max="8653" width="44.36328125" style="349" customWidth="1"/>
    <col min="8654" max="8677" width="9.08984375" style="349" customWidth="1"/>
    <col min="8678" max="8678" width="8.984375E-2" style="349" customWidth="1"/>
    <col min="8679" max="8688" width="9.08984375" style="349" customWidth="1"/>
    <col min="8689" max="8694" width="11.453125" style="349" customWidth="1"/>
    <col min="8695" max="8695" width="10.453125" style="349" bestFit="1" customWidth="1"/>
    <col min="8696" max="8908" width="9.08984375" style="349"/>
    <col min="8909" max="8909" width="44.36328125" style="349" customWidth="1"/>
    <col min="8910" max="8933" width="9.08984375" style="349" customWidth="1"/>
    <col min="8934" max="8934" width="8.984375E-2" style="349" customWidth="1"/>
    <col min="8935" max="8944" width="9.08984375" style="349" customWidth="1"/>
    <col min="8945" max="8950" width="11.453125" style="349" customWidth="1"/>
    <col min="8951" max="8951" width="10.453125" style="349" bestFit="1" customWidth="1"/>
    <col min="8952" max="9164" width="9.08984375" style="349"/>
    <col min="9165" max="9165" width="44.36328125" style="349" customWidth="1"/>
    <col min="9166" max="9189" width="9.08984375" style="349" customWidth="1"/>
    <col min="9190" max="9190" width="8.984375E-2" style="349" customWidth="1"/>
    <col min="9191" max="9200" width="9.08984375" style="349" customWidth="1"/>
    <col min="9201" max="9206" width="11.453125" style="349" customWidth="1"/>
    <col min="9207" max="9207" width="10.453125" style="349" bestFit="1" customWidth="1"/>
    <col min="9208" max="9420" width="9.08984375" style="349"/>
    <col min="9421" max="9421" width="44.36328125" style="349" customWidth="1"/>
    <col min="9422" max="9445" width="9.08984375" style="349" customWidth="1"/>
    <col min="9446" max="9446" width="8.984375E-2" style="349" customWidth="1"/>
    <col min="9447" max="9456" width="9.08984375" style="349" customWidth="1"/>
    <col min="9457" max="9462" width="11.453125" style="349" customWidth="1"/>
    <col min="9463" max="9463" width="10.453125" style="349" bestFit="1" customWidth="1"/>
    <col min="9464" max="9676" width="9.08984375" style="349"/>
    <col min="9677" max="9677" width="44.36328125" style="349" customWidth="1"/>
    <col min="9678" max="9701" width="9.08984375" style="349" customWidth="1"/>
    <col min="9702" max="9702" width="8.984375E-2" style="349" customWidth="1"/>
    <col min="9703" max="9712" width="9.08984375" style="349" customWidth="1"/>
    <col min="9713" max="9718" width="11.453125" style="349" customWidth="1"/>
    <col min="9719" max="9719" width="10.453125" style="349" bestFit="1" customWidth="1"/>
    <col min="9720" max="9932" width="9.08984375" style="349"/>
    <col min="9933" max="9933" width="44.36328125" style="349" customWidth="1"/>
    <col min="9934" max="9957" width="9.08984375" style="349" customWidth="1"/>
    <col min="9958" max="9958" width="8.984375E-2" style="349" customWidth="1"/>
    <col min="9959" max="9968" width="9.08984375" style="349" customWidth="1"/>
    <col min="9969" max="9974" width="11.453125" style="349" customWidth="1"/>
    <col min="9975" max="9975" width="10.453125" style="349" bestFit="1" customWidth="1"/>
    <col min="9976" max="10188" width="9.08984375" style="349"/>
    <col min="10189" max="10189" width="44.36328125" style="349" customWidth="1"/>
    <col min="10190" max="10213" width="9.08984375" style="349" customWidth="1"/>
    <col min="10214" max="10214" width="8.984375E-2" style="349" customWidth="1"/>
    <col min="10215" max="10224" width="9.08984375" style="349" customWidth="1"/>
    <col min="10225" max="10230" width="11.453125" style="349" customWidth="1"/>
    <col min="10231" max="10231" width="10.453125" style="349" bestFit="1" customWidth="1"/>
    <col min="10232" max="10444" width="9.08984375" style="349"/>
    <col min="10445" max="10445" width="44.36328125" style="349" customWidth="1"/>
    <col min="10446" max="10469" width="9.08984375" style="349" customWidth="1"/>
    <col min="10470" max="10470" width="8.984375E-2" style="349" customWidth="1"/>
    <col min="10471" max="10480" width="9.08984375" style="349" customWidth="1"/>
    <col min="10481" max="10486" width="11.453125" style="349" customWidth="1"/>
    <col min="10487" max="10487" width="10.453125" style="349" bestFit="1" customWidth="1"/>
    <col min="10488" max="10700" width="9.08984375" style="349"/>
    <col min="10701" max="10701" width="44.36328125" style="349" customWidth="1"/>
    <col min="10702" max="10725" width="9.08984375" style="349" customWidth="1"/>
    <col min="10726" max="10726" width="8.984375E-2" style="349" customWidth="1"/>
    <col min="10727" max="10736" width="9.08984375" style="349" customWidth="1"/>
    <col min="10737" max="10742" width="11.453125" style="349" customWidth="1"/>
    <col min="10743" max="10743" width="10.453125" style="349" bestFit="1" customWidth="1"/>
    <col min="10744" max="10956" width="9.08984375" style="349"/>
    <col min="10957" max="10957" width="44.36328125" style="349" customWidth="1"/>
    <col min="10958" max="10981" width="9.08984375" style="349" customWidth="1"/>
    <col min="10982" max="10982" width="8.984375E-2" style="349" customWidth="1"/>
    <col min="10983" max="10992" width="9.08984375" style="349" customWidth="1"/>
    <col min="10993" max="10998" width="11.453125" style="349" customWidth="1"/>
    <col min="10999" max="10999" width="10.453125" style="349" bestFit="1" customWidth="1"/>
    <col min="11000" max="11212" width="9.08984375" style="349"/>
    <col min="11213" max="11213" width="44.36328125" style="349" customWidth="1"/>
    <col min="11214" max="11237" width="9.08984375" style="349" customWidth="1"/>
    <col min="11238" max="11238" width="8.984375E-2" style="349" customWidth="1"/>
    <col min="11239" max="11248" width="9.08984375" style="349" customWidth="1"/>
    <col min="11249" max="11254" width="11.453125" style="349" customWidth="1"/>
    <col min="11255" max="11255" width="10.453125" style="349" bestFit="1" customWidth="1"/>
    <col min="11256" max="11468" width="9.08984375" style="349"/>
    <col min="11469" max="11469" width="44.36328125" style="349" customWidth="1"/>
    <col min="11470" max="11493" width="9.08984375" style="349" customWidth="1"/>
    <col min="11494" max="11494" width="8.984375E-2" style="349" customWidth="1"/>
    <col min="11495" max="11504" width="9.08984375" style="349" customWidth="1"/>
    <col min="11505" max="11510" width="11.453125" style="349" customWidth="1"/>
    <col min="11511" max="11511" width="10.453125" style="349" bestFit="1" customWidth="1"/>
    <col min="11512" max="11724" width="9.08984375" style="349"/>
    <col min="11725" max="11725" width="44.36328125" style="349" customWidth="1"/>
    <col min="11726" max="11749" width="9.08984375" style="349" customWidth="1"/>
    <col min="11750" max="11750" width="8.984375E-2" style="349" customWidth="1"/>
    <col min="11751" max="11760" width="9.08984375" style="349" customWidth="1"/>
    <col min="11761" max="11766" width="11.453125" style="349" customWidth="1"/>
    <col min="11767" max="11767" width="10.453125" style="349" bestFit="1" customWidth="1"/>
    <col min="11768" max="11980" width="9.08984375" style="349"/>
    <col min="11981" max="11981" width="44.36328125" style="349" customWidth="1"/>
    <col min="11982" max="12005" width="9.08984375" style="349" customWidth="1"/>
    <col min="12006" max="12006" width="8.984375E-2" style="349" customWidth="1"/>
    <col min="12007" max="12016" width="9.08984375" style="349" customWidth="1"/>
    <col min="12017" max="12022" width="11.453125" style="349" customWidth="1"/>
    <col min="12023" max="12023" width="10.453125" style="349" bestFit="1" customWidth="1"/>
    <col min="12024" max="12236" width="9.08984375" style="349"/>
    <col min="12237" max="12237" width="44.36328125" style="349" customWidth="1"/>
    <col min="12238" max="12261" width="9.08984375" style="349" customWidth="1"/>
    <col min="12262" max="12262" width="8.984375E-2" style="349" customWidth="1"/>
    <col min="12263" max="12272" width="9.08984375" style="349" customWidth="1"/>
    <col min="12273" max="12278" width="11.453125" style="349" customWidth="1"/>
    <col min="12279" max="12279" width="10.453125" style="349" bestFit="1" customWidth="1"/>
    <col min="12280" max="12492" width="9.08984375" style="349"/>
    <col min="12493" max="12493" width="44.36328125" style="349" customWidth="1"/>
    <col min="12494" max="12517" width="9.08984375" style="349" customWidth="1"/>
    <col min="12518" max="12518" width="8.984375E-2" style="349" customWidth="1"/>
    <col min="12519" max="12528" width="9.08984375" style="349" customWidth="1"/>
    <col min="12529" max="12534" width="11.453125" style="349" customWidth="1"/>
    <col min="12535" max="12535" width="10.453125" style="349" bestFit="1" customWidth="1"/>
    <col min="12536" max="12748" width="9.08984375" style="349"/>
    <col min="12749" max="12749" width="44.36328125" style="349" customWidth="1"/>
    <col min="12750" max="12773" width="9.08984375" style="349" customWidth="1"/>
    <col min="12774" max="12774" width="8.984375E-2" style="349" customWidth="1"/>
    <col min="12775" max="12784" width="9.08984375" style="349" customWidth="1"/>
    <col min="12785" max="12790" width="11.453125" style="349" customWidth="1"/>
    <col min="12791" max="12791" width="10.453125" style="349" bestFit="1" customWidth="1"/>
    <col min="12792" max="13004" width="9.08984375" style="349"/>
    <col min="13005" max="13005" width="44.36328125" style="349" customWidth="1"/>
    <col min="13006" max="13029" width="9.08984375" style="349" customWidth="1"/>
    <col min="13030" max="13030" width="8.984375E-2" style="349" customWidth="1"/>
    <col min="13031" max="13040" width="9.08984375" style="349" customWidth="1"/>
    <col min="13041" max="13046" width="11.453125" style="349" customWidth="1"/>
    <col min="13047" max="13047" width="10.453125" style="349" bestFit="1" customWidth="1"/>
    <col min="13048" max="13260" width="9.08984375" style="349"/>
    <col min="13261" max="13261" width="44.36328125" style="349" customWidth="1"/>
    <col min="13262" max="13285" width="9.08984375" style="349" customWidth="1"/>
    <col min="13286" max="13286" width="8.984375E-2" style="349" customWidth="1"/>
    <col min="13287" max="13296" width="9.08984375" style="349" customWidth="1"/>
    <col min="13297" max="13302" width="11.453125" style="349" customWidth="1"/>
    <col min="13303" max="13303" width="10.453125" style="349" bestFit="1" customWidth="1"/>
    <col min="13304" max="13516" width="9.08984375" style="349"/>
    <col min="13517" max="13517" width="44.36328125" style="349" customWidth="1"/>
    <col min="13518" max="13541" width="9.08984375" style="349" customWidth="1"/>
    <col min="13542" max="13542" width="8.984375E-2" style="349" customWidth="1"/>
    <col min="13543" max="13552" width="9.08984375" style="349" customWidth="1"/>
    <col min="13553" max="13558" width="11.453125" style="349" customWidth="1"/>
    <col min="13559" max="13559" width="10.453125" style="349" bestFit="1" customWidth="1"/>
    <col min="13560" max="13772" width="9.08984375" style="349"/>
    <col min="13773" max="13773" width="44.36328125" style="349" customWidth="1"/>
    <col min="13774" max="13797" width="9.08984375" style="349" customWidth="1"/>
    <col min="13798" max="13798" width="8.984375E-2" style="349" customWidth="1"/>
    <col min="13799" max="13808" width="9.08984375" style="349" customWidth="1"/>
    <col min="13809" max="13814" width="11.453125" style="349" customWidth="1"/>
    <col min="13815" max="13815" width="10.453125" style="349" bestFit="1" customWidth="1"/>
    <col min="13816" max="14028" width="9.08984375" style="349"/>
    <col min="14029" max="14029" width="44.36328125" style="349" customWidth="1"/>
    <col min="14030" max="14053" width="9.08984375" style="349" customWidth="1"/>
    <col min="14054" max="14054" width="8.984375E-2" style="349" customWidth="1"/>
    <col min="14055" max="14064" width="9.08984375" style="349" customWidth="1"/>
    <col min="14065" max="14070" width="11.453125" style="349" customWidth="1"/>
    <col min="14071" max="14071" width="10.453125" style="349" bestFit="1" customWidth="1"/>
    <col min="14072" max="14284" width="9.08984375" style="349"/>
    <col min="14285" max="14285" width="44.36328125" style="349" customWidth="1"/>
    <col min="14286" max="14309" width="9.08984375" style="349" customWidth="1"/>
    <col min="14310" max="14310" width="8.984375E-2" style="349" customWidth="1"/>
    <col min="14311" max="14320" width="9.08984375" style="349" customWidth="1"/>
    <col min="14321" max="14326" width="11.453125" style="349" customWidth="1"/>
    <col min="14327" max="14327" width="10.453125" style="349" bestFit="1" customWidth="1"/>
    <col min="14328" max="14540" width="9.08984375" style="349"/>
    <col min="14541" max="14541" width="44.36328125" style="349" customWidth="1"/>
    <col min="14542" max="14565" width="9.08984375" style="349" customWidth="1"/>
    <col min="14566" max="14566" width="8.984375E-2" style="349" customWidth="1"/>
    <col min="14567" max="14576" width="9.08984375" style="349" customWidth="1"/>
    <col min="14577" max="14582" width="11.453125" style="349" customWidth="1"/>
    <col min="14583" max="14583" width="10.453125" style="349" bestFit="1" customWidth="1"/>
    <col min="14584" max="14796" width="9.08984375" style="349"/>
    <col min="14797" max="14797" width="44.36328125" style="349" customWidth="1"/>
    <col min="14798" max="14821" width="9.08984375" style="349" customWidth="1"/>
    <col min="14822" max="14822" width="8.984375E-2" style="349" customWidth="1"/>
    <col min="14823" max="14832" width="9.08984375" style="349" customWidth="1"/>
    <col min="14833" max="14838" width="11.453125" style="349" customWidth="1"/>
    <col min="14839" max="14839" width="10.453125" style="349" bestFit="1" customWidth="1"/>
    <col min="14840" max="15052" width="9.08984375" style="349"/>
    <col min="15053" max="15053" width="44.36328125" style="349" customWidth="1"/>
    <col min="15054" max="15077" width="9.08984375" style="349" customWidth="1"/>
    <col min="15078" max="15078" width="8.984375E-2" style="349" customWidth="1"/>
    <col min="15079" max="15088" width="9.08984375" style="349" customWidth="1"/>
    <col min="15089" max="15094" width="11.453125" style="349" customWidth="1"/>
    <col min="15095" max="15095" width="10.453125" style="349" bestFit="1" customWidth="1"/>
    <col min="15096" max="15308" width="9.08984375" style="349"/>
    <col min="15309" max="15309" width="44.36328125" style="349" customWidth="1"/>
    <col min="15310" max="15333" width="9.08984375" style="349" customWidth="1"/>
    <col min="15334" max="15334" width="8.984375E-2" style="349" customWidth="1"/>
    <col min="15335" max="15344" width="9.08984375" style="349" customWidth="1"/>
    <col min="15345" max="15350" width="11.453125" style="349" customWidth="1"/>
    <col min="15351" max="15351" width="10.453125" style="349" bestFit="1" customWidth="1"/>
    <col min="15352" max="15564" width="9.08984375" style="349"/>
    <col min="15565" max="15565" width="44.36328125" style="349" customWidth="1"/>
    <col min="15566" max="15589" width="9.08984375" style="349" customWidth="1"/>
    <col min="15590" max="15590" width="8.984375E-2" style="349" customWidth="1"/>
    <col min="15591" max="15600" width="9.08984375" style="349" customWidth="1"/>
    <col min="15601" max="15606" width="11.453125" style="349" customWidth="1"/>
    <col min="15607" max="15607" width="10.453125" style="349" bestFit="1" customWidth="1"/>
    <col min="15608" max="15820" width="9.08984375" style="349"/>
    <col min="15821" max="15821" width="44.36328125" style="349" customWidth="1"/>
    <col min="15822" max="15845" width="9.08984375" style="349" customWidth="1"/>
    <col min="15846" max="15846" width="8.984375E-2" style="349" customWidth="1"/>
    <col min="15847" max="15856" width="9.08984375" style="349" customWidth="1"/>
    <col min="15857" max="15862" width="11.453125" style="349" customWidth="1"/>
    <col min="15863" max="15863" width="10.453125" style="349" bestFit="1" customWidth="1"/>
    <col min="15864" max="16076" width="9.08984375" style="349"/>
    <col min="16077" max="16077" width="44.36328125" style="349" customWidth="1"/>
    <col min="16078" max="16101" width="9.08984375" style="349" customWidth="1"/>
    <col min="16102" max="16102" width="8.984375E-2" style="349" customWidth="1"/>
    <col min="16103" max="16112" width="9.08984375" style="349" customWidth="1"/>
    <col min="16113" max="16118" width="11.453125" style="349" customWidth="1"/>
    <col min="16119" max="16119" width="10.453125" style="349" bestFit="1" customWidth="1"/>
    <col min="16120" max="16377" width="9.08984375" style="349"/>
    <col min="16378" max="16384" width="9.08984375" style="349" customWidth="1"/>
  </cols>
  <sheetData>
    <row r="1" spans="1:189" s="341" customFormat="1" ht="18" customHeight="1">
      <c r="A1" s="336" t="s">
        <v>202</v>
      </c>
      <c r="B1" s="337" t="s">
        <v>94</v>
      </c>
      <c r="C1" s="338" t="s">
        <v>203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40"/>
    </row>
    <row r="2" spans="1:189" s="341" customFormat="1" ht="16.5" customHeight="1">
      <c r="A2" s="342" t="s">
        <v>96</v>
      </c>
      <c r="B2" s="88"/>
      <c r="C2" s="343" t="s">
        <v>221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5"/>
    </row>
    <row r="3" spans="1:189" ht="13.75" customHeight="1">
      <c r="A3" s="342"/>
      <c r="B3" s="88"/>
      <c r="C3" s="346" t="s">
        <v>127</v>
      </c>
      <c r="D3" s="347"/>
      <c r="E3" s="347"/>
      <c r="F3" s="347"/>
      <c r="G3" s="347"/>
      <c r="H3" s="347"/>
      <c r="I3" s="347"/>
      <c r="J3" s="347"/>
      <c r="K3" s="347"/>
      <c r="L3" s="347"/>
      <c r="M3" s="348"/>
      <c r="N3" s="295" t="s">
        <v>116</v>
      </c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7"/>
    </row>
    <row r="4" spans="1:189" ht="14" customHeight="1">
      <c r="A4" s="350"/>
      <c r="B4" s="351"/>
      <c r="C4" s="352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91">
        <v>2018</v>
      </c>
      <c r="O4" s="91"/>
      <c r="P4" s="91"/>
      <c r="Q4" s="91"/>
      <c r="R4" s="355"/>
      <c r="S4" s="355"/>
      <c r="T4" s="355"/>
      <c r="U4" s="355"/>
      <c r="V4" s="355"/>
      <c r="W4" s="355"/>
      <c r="X4" s="355"/>
      <c r="Y4" s="355"/>
      <c r="Z4" s="356">
        <v>2019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91">
        <v>2020</v>
      </c>
      <c r="AM4" s="91"/>
      <c r="AN4" s="91"/>
      <c r="AO4" s="91"/>
      <c r="AP4" s="355"/>
      <c r="AQ4" s="355"/>
      <c r="AR4" s="355"/>
      <c r="AS4" s="355"/>
      <c r="AT4" s="355"/>
      <c r="AU4" s="355"/>
      <c r="AV4" s="355"/>
      <c r="AW4" s="355"/>
      <c r="AX4" s="357" t="s">
        <v>269</v>
      </c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9"/>
      <c r="BJ4" s="360">
        <v>2022</v>
      </c>
      <c r="BK4" s="361"/>
      <c r="BL4" s="361"/>
      <c r="BM4" s="362"/>
    </row>
    <row r="5" spans="1:189" s="366" customFormat="1">
      <c r="A5" s="363"/>
      <c r="B5" s="364"/>
      <c r="C5" s="254">
        <v>2012</v>
      </c>
      <c r="D5" s="254">
        <v>2013</v>
      </c>
      <c r="E5" s="254">
        <v>2014</v>
      </c>
      <c r="F5" s="365">
        <v>2015</v>
      </c>
      <c r="G5" s="365">
        <v>2016</v>
      </c>
      <c r="H5" s="365">
        <v>2017</v>
      </c>
      <c r="I5" s="365">
        <v>2018</v>
      </c>
      <c r="J5" s="254">
        <v>2019</v>
      </c>
      <c r="K5" s="254">
        <v>2020</v>
      </c>
      <c r="L5" s="254">
        <v>2021</v>
      </c>
      <c r="M5" s="254" t="s">
        <v>282</v>
      </c>
      <c r="N5" s="254" t="s">
        <v>3</v>
      </c>
      <c r="O5" s="254" t="s">
        <v>4</v>
      </c>
      <c r="P5" s="254" t="s">
        <v>5</v>
      </c>
      <c r="Q5" s="254" t="s">
        <v>6</v>
      </c>
      <c r="R5" s="103" t="s">
        <v>7</v>
      </c>
      <c r="S5" s="103" t="s">
        <v>130</v>
      </c>
      <c r="T5" s="103" t="s">
        <v>131</v>
      </c>
      <c r="U5" s="103" t="s">
        <v>132</v>
      </c>
      <c r="V5" s="103" t="s">
        <v>133</v>
      </c>
      <c r="W5" s="103" t="s">
        <v>134</v>
      </c>
      <c r="X5" s="103" t="s">
        <v>135</v>
      </c>
      <c r="Y5" s="103" t="s">
        <v>136</v>
      </c>
      <c r="Z5" s="254" t="s">
        <v>3</v>
      </c>
      <c r="AA5" s="254" t="s">
        <v>4</v>
      </c>
      <c r="AB5" s="254" t="s">
        <v>5</v>
      </c>
      <c r="AC5" s="254" t="s">
        <v>6</v>
      </c>
      <c r="AD5" s="103" t="s">
        <v>7</v>
      </c>
      <c r="AE5" s="103" t="s">
        <v>130</v>
      </c>
      <c r="AF5" s="103" t="s">
        <v>131</v>
      </c>
      <c r="AG5" s="103" t="s">
        <v>132</v>
      </c>
      <c r="AH5" s="103" t="s">
        <v>133</v>
      </c>
      <c r="AI5" s="103" t="s">
        <v>134</v>
      </c>
      <c r="AJ5" s="103" t="s">
        <v>135</v>
      </c>
      <c r="AK5" s="103" t="s">
        <v>136</v>
      </c>
      <c r="AL5" s="254" t="s">
        <v>3</v>
      </c>
      <c r="AM5" s="254" t="s">
        <v>4</v>
      </c>
      <c r="AN5" s="254" t="s">
        <v>5</v>
      </c>
      <c r="AO5" s="254" t="s">
        <v>6</v>
      </c>
      <c r="AP5" s="103" t="s">
        <v>7</v>
      </c>
      <c r="AQ5" s="103" t="s">
        <v>130</v>
      </c>
      <c r="AR5" s="103" t="s">
        <v>131</v>
      </c>
      <c r="AS5" s="103" t="s">
        <v>132</v>
      </c>
      <c r="AT5" s="103" t="s">
        <v>133</v>
      </c>
      <c r="AU5" s="103" t="s">
        <v>134</v>
      </c>
      <c r="AV5" s="103" t="s">
        <v>135</v>
      </c>
      <c r="AW5" s="103" t="s">
        <v>136</v>
      </c>
      <c r="AX5" s="254" t="s">
        <v>3</v>
      </c>
      <c r="AY5" s="254" t="s">
        <v>4</v>
      </c>
      <c r="AZ5" s="254" t="s">
        <v>5</v>
      </c>
      <c r="BA5" s="254" t="s">
        <v>6</v>
      </c>
      <c r="BB5" s="103" t="s">
        <v>7</v>
      </c>
      <c r="BC5" s="103" t="s">
        <v>130</v>
      </c>
      <c r="BD5" s="103" t="s">
        <v>131</v>
      </c>
      <c r="BE5" s="103" t="s">
        <v>132</v>
      </c>
      <c r="BF5" s="103" t="s">
        <v>133</v>
      </c>
      <c r="BG5" s="103" t="s">
        <v>134</v>
      </c>
      <c r="BH5" s="103" t="s">
        <v>135</v>
      </c>
      <c r="BI5" s="20" t="s">
        <v>136</v>
      </c>
      <c r="BJ5" s="20" t="s">
        <v>3</v>
      </c>
      <c r="BK5" s="20" t="s">
        <v>4</v>
      </c>
      <c r="BL5" s="20" t="s">
        <v>5</v>
      </c>
    </row>
    <row r="6" spans="1:189" s="372" customFormat="1">
      <c r="A6" s="367">
        <v>0</v>
      </c>
      <c r="B6" s="368" t="s">
        <v>97</v>
      </c>
      <c r="C6" s="330">
        <v>5308.2762549999998</v>
      </c>
      <c r="D6" s="45">
        <v>6069.9966899999999</v>
      </c>
      <c r="E6" s="45">
        <v>5906.6532568000002</v>
      </c>
      <c r="F6" s="45">
        <v>8452.8687750000008</v>
      </c>
      <c r="G6" s="314">
        <v>8560.6882430000005</v>
      </c>
      <c r="H6" s="314">
        <v>8084.4014627700008</v>
      </c>
      <c r="I6" s="314">
        <v>8170.7180580000004</v>
      </c>
      <c r="J6" s="314">
        <v>8206.7720480000007</v>
      </c>
      <c r="K6" s="314">
        <v>7572.9180099999994</v>
      </c>
      <c r="L6" s="314">
        <f>SUM(AX6:BI6)</f>
        <v>6880.864055</v>
      </c>
      <c r="M6" s="388">
        <f>SUM(BJ6:BL6)</f>
        <v>1500.1524850000001</v>
      </c>
      <c r="N6" s="370">
        <v>488.51302199999998</v>
      </c>
      <c r="O6" s="370">
        <v>511.965217</v>
      </c>
      <c r="P6" s="370">
        <v>540.99437399999999</v>
      </c>
      <c r="Q6" s="370">
        <v>503.551672</v>
      </c>
      <c r="R6" s="370">
        <v>834.76350100000002</v>
      </c>
      <c r="S6" s="370">
        <v>541.41838600000005</v>
      </c>
      <c r="T6" s="370">
        <v>731.82074399999999</v>
      </c>
      <c r="U6" s="370">
        <v>624.76015900000004</v>
      </c>
      <c r="V6" s="370">
        <v>848.20557899999994</v>
      </c>
      <c r="W6" s="370">
        <v>811.79593599999998</v>
      </c>
      <c r="X6" s="370">
        <v>818.394226</v>
      </c>
      <c r="Y6" s="370">
        <v>914.53524200000004</v>
      </c>
      <c r="Z6" s="371">
        <v>581</v>
      </c>
      <c r="AA6" s="371">
        <v>480</v>
      </c>
      <c r="AB6" s="371">
        <v>577</v>
      </c>
      <c r="AC6" s="371">
        <v>672</v>
      </c>
      <c r="AD6" s="371">
        <v>571</v>
      </c>
      <c r="AE6" s="371">
        <v>606.32565499999998</v>
      </c>
      <c r="AF6" s="371">
        <v>683</v>
      </c>
      <c r="AG6" s="371">
        <v>892</v>
      </c>
      <c r="AH6" s="371">
        <v>683.85362799999996</v>
      </c>
      <c r="AI6" s="371">
        <v>788.59276499999999</v>
      </c>
      <c r="AJ6" s="371">
        <v>781</v>
      </c>
      <c r="AK6" s="45">
        <v>891</v>
      </c>
      <c r="AL6" s="45">
        <v>480.857822</v>
      </c>
      <c r="AM6" s="45">
        <v>476.18241399999999</v>
      </c>
      <c r="AN6" s="45">
        <v>647.09282499999995</v>
      </c>
      <c r="AO6" s="45">
        <v>560.84150699999998</v>
      </c>
      <c r="AP6" s="45">
        <v>421.42771299999998</v>
      </c>
      <c r="AQ6" s="45">
        <v>724.17674399999999</v>
      </c>
      <c r="AR6" s="45">
        <v>672.56140100000005</v>
      </c>
      <c r="AS6" s="45">
        <v>666.56264899999996</v>
      </c>
      <c r="AT6" s="45">
        <v>694.89836700000001</v>
      </c>
      <c r="AU6" s="45">
        <v>618.44250499999998</v>
      </c>
      <c r="AV6" s="45">
        <v>712.49717199999998</v>
      </c>
      <c r="AW6" s="45">
        <v>897.376891</v>
      </c>
      <c r="AX6" s="45">
        <v>453.77164199999999</v>
      </c>
      <c r="AY6" s="45">
        <v>567.41665999999998</v>
      </c>
      <c r="AZ6" s="45">
        <v>255.99388099999999</v>
      </c>
      <c r="BA6" s="45">
        <v>532.95979199999999</v>
      </c>
      <c r="BB6" s="45">
        <v>612.73284899999999</v>
      </c>
      <c r="BC6" s="45">
        <v>497.06774200000001</v>
      </c>
      <c r="BD6" s="320">
        <v>334</v>
      </c>
      <c r="BE6" s="320">
        <v>560</v>
      </c>
      <c r="BF6" s="320">
        <v>685</v>
      </c>
      <c r="BG6" s="320">
        <v>282</v>
      </c>
      <c r="BH6" s="320">
        <v>816</v>
      </c>
      <c r="BI6" s="279">
        <v>1283.9214890000001</v>
      </c>
      <c r="BJ6" s="279">
        <v>355.26338199999998</v>
      </c>
      <c r="BK6" s="279">
        <v>673.95639500000004</v>
      </c>
      <c r="BL6" s="279">
        <v>470.93270799999999</v>
      </c>
    </row>
    <row r="7" spans="1:189" s="341" customFormat="1">
      <c r="A7" s="367">
        <v>1</v>
      </c>
      <c r="B7" s="368" t="s">
        <v>98</v>
      </c>
      <c r="C7" s="330">
        <v>1466.935399</v>
      </c>
      <c r="D7" s="45">
        <v>1477.149177</v>
      </c>
      <c r="E7" s="45">
        <v>1531.9553129999999</v>
      </c>
      <c r="F7" s="45">
        <v>1456.541547</v>
      </c>
      <c r="G7" s="314">
        <v>1700.6913860000002</v>
      </c>
      <c r="H7" s="314">
        <v>1873.551275</v>
      </c>
      <c r="I7" s="314">
        <v>1780.8800620000002</v>
      </c>
      <c r="J7" s="314">
        <v>1848.47109</v>
      </c>
      <c r="K7" s="314">
        <v>1462.9352570000001</v>
      </c>
      <c r="L7" s="314">
        <f t="shared" ref="L7:L16" si="0">SUM(AX7:BI7)</f>
        <v>1549.7826380000001</v>
      </c>
      <c r="M7" s="388">
        <f t="shared" ref="M7:M16" si="1">SUM(BJ7:BL7)</f>
        <v>203.88269400000001</v>
      </c>
      <c r="N7" s="370">
        <v>125.78065700000001</v>
      </c>
      <c r="O7" s="370">
        <v>190.77851799999999</v>
      </c>
      <c r="P7" s="370">
        <v>106.034379</v>
      </c>
      <c r="Q7" s="370">
        <v>121.55807799999999</v>
      </c>
      <c r="R7" s="370">
        <v>161.611862</v>
      </c>
      <c r="S7" s="370">
        <v>95.519520999999997</v>
      </c>
      <c r="T7" s="370">
        <v>190.29863499999999</v>
      </c>
      <c r="U7" s="370">
        <v>155.14507399999999</v>
      </c>
      <c r="V7" s="370">
        <v>160.634862</v>
      </c>
      <c r="W7" s="370">
        <v>218.25395</v>
      </c>
      <c r="X7" s="370">
        <v>146.96395999999999</v>
      </c>
      <c r="Y7" s="370">
        <v>108.300566</v>
      </c>
      <c r="Z7" s="371">
        <v>142</v>
      </c>
      <c r="AA7" s="371">
        <v>146</v>
      </c>
      <c r="AB7" s="371">
        <v>85</v>
      </c>
      <c r="AC7" s="371">
        <v>135</v>
      </c>
      <c r="AD7" s="371">
        <v>132</v>
      </c>
      <c r="AE7" s="371">
        <v>146.046368</v>
      </c>
      <c r="AF7" s="371">
        <v>153</v>
      </c>
      <c r="AG7" s="371">
        <v>145</v>
      </c>
      <c r="AH7" s="371">
        <v>122.396906</v>
      </c>
      <c r="AI7" s="371">
        <v>175.027816</v>
      </c>
      <c r="AJ7" s="371">
        <v>205</v>
      </c>
      <c r="AK7" s="45">
        <v>262</v>
      </c>
      <c r="AL7" s="45">
        <v>134.871442</v>
      </c>
      <c r="AM7" s="45">
        <v>129.79031800000001</v>
      </c>
      <c r="AN7" s="45">
        <v>159.365274</v>
      </c>
      <c r="AO7" s="45">
        <v>117.273822</v>
      </c>
      <c r="AP7" s="45">
        <v>88.832597000000007</v>
      </c>
      <c r="AQ7" s="45">
        <v>110.687504</v>
      </c>
      <c r="AR7" s="45">
        <v>116.04225099999999</v>
      </c>
      <c r="AS7" s="45">
        <v>106.71417</v>
      </c>
      <c r="AT7" s="45">
        <v>89.909407000000002</v>
      </c>
      <c r="AU7" s="45">
        <v>124.84915599999999</v>
      </c>
      <c r="AV7" s="45">
        <v>147.48832100000001</v>
      </c>
      <c r="AW7" s="45">
        <v>137.110995</v>
      </c>
      <c r="AX7" s="45">
        <v>118.130869</v>
      </c>
      <c r="AY7" s="45">
        <v>101.263608</v>
      </c>
      <c r="AZ7" s="45">
        <v>88.346599999999995</v>
      </c>
      <c r="BA7" s="45">
        <v>131.62587199999999</v>
      </c>
      <c r="BB7" s="45">
        <v>111.172629</v>
      </c>
      <c r="BC7" s="45">
        <v>106.23622</v>
      </c>
      <c r="BD7" s="320">
        <v>87</v>
      </c>
      <c r="BE7" s="320">
        <v>116</v>
      </c>
      <c r="BF7" s="320">
        <v>161</v>
      </c>
      <c r="BG7" s="320">
        <v>95</v>
      </c>
      <c r="BH7" s="320">
        <v>135</v>
      </c>
      <c r="BI7" s="279">
        <v>299.00684000000001</v>
      </c>
      <c r="BJ7" s="279">
        <v>54.813085000000001</v>
      </c>
      <c r="BK7" s="279">
        <v>93.149623000000005</v>
      </c>
      <c r="BL7" s="279">
        <v>55.919986000000002</v>
      </c>
    </row>
    <row r="8" spans="1:189" s="341" customFormat="1">
      <c r="A8" s="367">
        <v>2</v>
      </c>
      <c r="B8" s="368" t="s">
        <v>99</v>
      </c>
      <c r="C8" s="330">
        <v>431.962019</v>
      </c>
      <c r="D8" s="45">
        <v>509.40010100000001</v>
      </c>
      <c r="E8" s="45">
        <v>469.947045</v>
      </c>
      <c r="F8" s="45">
        <v>742.73765900000001</v>
      </c>
      <c r="G8" s="314">
        <v>757.9829269999999</v>
      </c>
      <c r="H8" s="314">
        <v>313.55608655000003</v>
      </c>
      <c r="I8" s="314">
        <v>2048.7457300000001</v>
      </c>
      <c r="J8" s="314">
        <v>277.18076400000001</v>
      </c>
      <c r="K8" s="314">
        <v>637.36812899999995</v>
      </c>
      <c r="L8" s="314">
        <f t="shared" si="0"/>
        <v>753.98606499999994</v>
      </c>
      <c r="M8" s="388">
        <f t="shared" si="1"/>
        <v>121.74948900000001</v>
      </c>
      <c r="N8" s="370">
        <v>299.84440899999998</v>
      </c>
      <c r="O8" s="370">
        <v>244.21396799999999</v>
      </c>
      <c r="P8" s="370">
        <v>624.75446499999998</v>
      </c>
      <c r="Q8" s="370">
        <v>349.11057199999999</v>
      </c>
      <c r="R8" s="370">
        <v>21.763216</v>
      </c>
      <c r="S8" s="370">
        <v>40.823945999999999</v>
      </c>
      <c r="T8" s="370">
        <v>51.185326000000003</v>
      </c>
      <c r="U8" s="370">
        <v>167.95909399999999</v>
      </c>
      <c r="V8" s="370">
        <v>150.69678200000001</v>
      </c>
      <c r="W8" s="370">
        <v>65.185162000000005</v>
      </c>
      <c r="X8" s="370">
        <v>19.410375999999999</v>
      </c>
      <c r="Y8" s="370">
        <v>13.798413999999999</v>
      </c>
      <c r="Z8" s="371">
        <v>17</v>
      </c>
      <c r="AA8" s="371">
        <v>11</v>
      </c>
      <c r="AB8" s="371">
        <v>21</v>
      </c>
      <c r="AC8" s="371">
        <v>22</v>
      </c>
      <c r="AD8" s="371">
        <v>16</v>
      </c>
      <c r="AE8" s="371">
        <v>17.180364000000001</v>
      </c>
      <c r="AF8" s="371">
        <v>13</v>
      </c>
      <c r="AG8" s="371">
        <v>20</v>
      </c>
      <c r="AH8" s="371">
        <v>15.180754</v>
      </c>
      <c r="AI8" s="371">
        <v>28.819645999999999</v>
      </c>
      <c r="AJ8" s="371">
        <v>12</v>
      </c>
      <c r="AK8" s="45">
        <v>84</v>
      </c>
      <c r="AL8" s="45">
        <v>35.822386999999999</v>
      </c>
      <c r="AM8" s="45">
        <v>56.279383000000003</v>
      </c>
      <c r="AN8" s="45">
        <v>42.437372000000003</v>
      </c>
      <c r="AO8" s="45">
        <v>28.251947999999999</v>
      </c>
      <c r="AP8" s="45">
        <v>41.557104000000002</v>
      </c>
      <c r="AQ8" s="45">
        <v>99.071702999999999</v>
      </c>
      <c r="AR8" s="45">
        <v>61.811714000000002</v>
      </c>
      <c r="AS8" s="45">
        <v>64.924846000000002</v>
      </c>
      <c r="AT8" s="45">
        <v>34.315942</v>
      </c>
      <c r="AU8" s="45">
        <v>55.970587000000002</v>
      </c>
      <c r="AV8" s="45">
        <v>71.089659999999995</v>
      </c>
      <c r="AW8" s="45">
        <v>45.835483000000004</v>
      </c>
      <c r="AX8" s="45">
        <v>36.652450999999999</v>
      </c>
      <c r="AY8" s="45">
        <v>42.135883999999997</v>
      </c>
      <c r="AZ8" s="45">
        <v>38.507558000000003</v>
      </c>
      <c r="BA8" s="45">
        <v>53.619684999999997</v>
      </c>
      <c r="BB8" s="45">
        <v>103.669653</v>
      </c>
      <c r="BC8" s="45">
        <v>107.239182</v>
      </c>
      <c r="BD8" s="320">
        <v>10</v>
      </c>
      <c r="BE8" s="320">
        <v>118</v>
      </c>
      <c r="BF8" s="320">
        <v>13</v>
      </c>
      <c r="BG8" s="320">
        <v>9</v>
      </c>
      <c r="BH8" s="320">
        <v>96</v>
      </c>
      <c r="BI8" s="279">
        <v>126.161652</v>
      </c>
      <c r="BJ8" s="279">
        <v>32.799481</v>
      </c>
      <c r="BK8" s="279">
        <v>17.349032000000001</v>
      </c>
      <c r="BL8" s="279">
        <v>71.600976000000003</v>
      </c>
    </row>
    <row r="9" spans="1:189" s="341" customFormat="1">
      <c r="A9" s="367">
        <v>3</v>
      </c>
      <c r="B9" s="368" t="s">
        <v>100</v>
      </c>
      <c r="C9" s="330">
        <v>8327.8082790000008</v>
      </c>
      <c r="D9" s="45">
        <v>8492.5495840000003</v>
      </c>
      <c r="E9" s="45">
        <v>9218.8768799999998</v>
      </c>
      <c r="F9" s="45">
        <v>7503.9871629999998</v>
      </c>
      <c r="G9" s="314">
        <v>5764.4975719999993</v>
      </c>
      <c r="H9" s="314">
        <v>6943.9670901199997</v>
      </c>
      <c r="I9" s="314">
        <v>8547.1154669999996</v>
      </c>
      <c r="J9" s="314">
        <v>8316.9230859999989</v>
      </c>
      <c r="K9" s="314">
        <v>5702.4328780000005</v>
      </c>
      <c r="L9" s="314">
        <f t="shared" si="0"/>
        <v>6460.3695040000002</v>
      </c>
      <c r="M9" s="388">
        <f t="shared" si="1"/>
        <v>1634.963782</v>
      </c>
      <c r="N9" s="370">
        <v>795.06059400000004</v>
      </c>
      <c r="O9" s="370">
        <v>706.430521</v>
      </c>
      <c r="P9" s="370">
        <v>306.879977</v>
      </c>
      <c r="Q9" s="370">
        <v>593.88074700000004</v>
      </c>
      <c r="R9" s="370">
        <v>337.63449200000002</v>
      </c>
      <c r="S9" s="370">
        <v>917.57558300000005</v>
      </c>
      <c r="T9" s="370">
        <v>347.894068</v>
      </c>
      <c r="U9" s="370">
        <v>1036.5560620000001</v>
      </c>
      <c r="V9" s="370">
        <v>674.29270199999996</v>
      </c>
      <c r="W9" s="370">
        <v>742.80395099999998</v>
      </c>
      <c r="X9" s="370">
        <v>699.31821600000001</v>
      </c>
      <c r="Y9" s="370">
        <v>1388.788554</v>
      </c>
      <c r="Z9" s="371">
        <v>86</v>
      </c>
      <c r="AA9" s="371">
        <v>620</v>
      </c>
      <c r="AB9" s="371">
        <v>723</v>
      </c>
      <c r="AC9" s="371">
        <v>981</v>
      </c>
      <c r="AD9" s="371">
        <v>338</v>
      </c>
      <c r="AE9" s="371">
        <v>952.52169000000004</v>
      </c>
      <c r="AF9" s="371">
        <v>338</v>
      </c>
      <c r="AG9" s="371">
        <v>836</v>
      </c>
      <c r="AH9" s="371">
        <v>1301.7440340000001</v>
      </c>
      <c r="AI9" s="371">
        <v>347.65736199999998</v>
      </c>
      <c r="AJ9" s="371">
        <v>961</v>
      </c>
      <c r="AK9" s="45">
        <v>832</v>
      </c>
      <c r="AL9" s="45">
        <v>413.89674200000002</v>
      </c>
      <c r="AM9" s="45">
        <v>1127.9536909999999</v>
      </c>
      <c r="AN9" s="45">
        <v>340.71520500000003</v>
      </c>
      <c r="AO9" s="45">
        <v>1094.2385119999999</v>
      </c>
      <c r="AP9" s="45">
        <v>238.487426</v>
      </c>
      <c r="AQ9" s="45">
        <v>328.34913699999998</v>
      </c>
      <c r="AR9" s="45">
        <v>267.743405</v>
      </c>
      <c r="AS9" s="45">
        <v>400.429236</v>
      </c>
      <c r="AT9" s="45">
        <v>563.74030700000003</v>
      </c>
      <c r="AU9" s="45">
        <v>220.063106</v>
      </c>
      <c r="AV9" s="45">
        <v>501.37012399999998</v>
      </c>
      <c r="AW9" s="45">
        <v>205.445987</v>
      </c>
      <c r="AX9" s="45">
        <v>419.53328800000003</v>
      </c>
      <c r="AY9" s="45">
        <v>481.56729300000001</v>
      </c>
      <c r="AZ9" s="45">
        <v>474.95648199999999</v>
      </c>
      <c r="BA9" s="45">
        <v>249.88348099999999</v>
      </c>
      <c r="BB9" s="45">
        <v>821.42872599999998</v>
      </c>
      <c r="BC9" s="45">
        <v>382.43697100000003</v>
      </c>
      <c r="BD9" s="320">
        <v>787</v>
      </c>
      <c r="BE9" s="320">
        <v>280</v>
      </c>
      <c r="BF9" s="320">
        <v>288</v>
      </c>
      <c r="BG9" s="320">
        <v>752</v>
      </c>
      <c r="BH9" s="320">
        <v>454</v>
      </c>
      <c r="BI9" s="279">
        <v>1069.563263</v>
      </c>
      <c r="BJ9" s="279">
        <v>427.757813</v>
      </c>
      <c r="BK9" s="279">
        <v>858.08439299999998</v>
      </c>
      <c r="BL9" s="279">
        <v>349.121576</v>
      </c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</row>
    <row r="10" spans="1:189">
      <c r="A10" s="367">
        <v>4</v>
      </c>
      <c r="B10" s="368" t="s">
        <v>101</v>
      </c>
      <c r="C10" s="330">
        <v>140.71911600000001</v>
      </c>
      <c r="D10" s="45">
        <v>124.135375</v>
      </c>
      <c r="E10" s="45">
        <v>106.927412</v>
      </c>
      <c r="F10" s="45">
        <v>140.76477700000001</v>
      </c>
      <c r="G10" s="314">
        <v>141.17405200000002</v>
      </c>
      <c r="H10" s="314">
        <v>165.11770829000002</v>
      </c>
      <c r="I10" s="314">
        <v>148.192218</v>
      </c>
      <c r="J10" s="314">
        <v>146.848139</v>
      </c>
      <c r="K10" s="314">
        <v>132.66679299999998</v>
      </c>
      <c r="L10" s="314">
        <f t="shared" si="0"/>
        <v>223.844506</v>
      </c>
      <c r="M10" s="388">
        <f t="shared" si="1"/>
        <v>53.572240000000001</v>
      </c>
      <c r="N10" s="370">
        <v>15.342561</v>
      </c>
      <c r="O10" s="370">
        <v>0.80299399999999999</v>
      </c>
      <c r="P10" s="370">
        <v>7.7814050000000003</v>
      </c>
      <c r="Q10" s="370">
        <v>4.6509460000000002</v>
      </c>
      <c r="R10" s="370">
        <v>18.692374000000001</v>
      </c>
      <c r="S10" s="370">
        <v>8.1759819999999994</v>
      </c>
      <c r="T10" s="370">
        <v>18.226665000000001</v>
      </c>
      <c r="U10" s="370">
        <v>8.4469960000000004</v>
      </c>
      <c r="V10" s="370">
        <v>11.825101999999999</v>
      </c>
      <c r="W10" s="370">
        <v>19.458535999999999</v>
      </c>
      <c r="X10" s="370">
        <v>21.615997</v>
      </c>
      <c r="Y10" s="370">
        <v>13.17266</v>
      </c>
      <c r="Z10" s="371">
        <v>6</v>
      </c>
      <c r="AA10" s="371">
        <v>12</v>
      </c>
      <c r="AB10" s="371">
        <v>4</v>
      </c>
      <c r="AC10" s="371">
        <v>7</v>
      </c>
      <c r="AD10" s="371">
        <v>8</v>
      </c>
      <c r="AE10" s="371">
        <v>11.146383</v>
      </c>
      <c r="AF10" s="371">
        <v>13</v>
      </c>
      <c r="AG10" s="371">
        <v>8</v>
      </c>
      <c r="AH10" s="371">
        <v>19.074090999999999</v>
      </c>
      <c r="AI10" s="371">
        <v>18.627665</v>
      </c>
      <c r="AJ10" s="371">
        <v>27</v>
      </c>
      <c r="AK10" s="45">
        <v>13</v>
      </c>
      <c r="AL10" s="45">
        <v>6.9264250000000001</v>
      </c>
      <c r="AM10" s="45">
        <v>5.4006999999999996</v>
      </c>
      <c r="AN10" s="45">
        <v>6.1238450000000002</v>
      </c>
      <c r="AO10" s="45">
        <v>4.6611409999999998</v>
      </c>
      <c r="AP10" s="45">
        <v>10.928132</v>
      </c>
      <c r="AQ10" s="45">
        <v>7.3422890000000001</v>
      </c>
      <c r="AR10" s="45">
        <v>14.778179</v>
      </c>
      <c r="AS10" s="45">
        <v>27.748052999999999</v>
      </c>
      <c r="AT10" s="45">
        <v>9.3440180000000002</v>
      </c>
      <c r="AU10" s="45">
        <v>18.04721</v>
      </c>
      <c r="AV10" s="45">
        <v>8.3630859999999991</v>
      </c>
      <c r="AW10" s="45">
        <v>13.003715</v>
      </c>
      <c r="AX10" s="45">
        <v>12.669579000000001</v>
      </c>
      <c r="AY10" s="45">
        <v>8.4054420000000007</v>
      </c>
      <c r="AZ10" s="45">
        <v>13.858314</v>
      </c>
      <c r="BA10" s="45">
        <v>6.8173950000000003</v>
      </c>
      <c r="BB10" s="45">
        <v>16.043004</v>
      </c>
      <c r="BC10" s="45">
        <v>16.451765999999999</v>
      </c>
      <c r="BD10" s="320">
        <v>13</v>
      </c>
      <c r="BE10" s="320">
        <v>20</v>
      </c>
      <c r="BF10" s="320">
        <v>29</v>
      </c>
      <c r="BG10" s="320">
        <v>28</v>
      </c>
      <c r="BH10" s="320">
        <v>31</v>
      </c>
      <c r="BI10" s="279">
        <v>28.599005999999999</v>
      </c>
      <c r="BJ10" s="279">
        <v>24.722365</v>
      </c>
      <c r="BK10" s="279">
        <v>22.452456000000002</v>
      </c>
      <c r="BL10" s="279">
        <v>6.3974190000000002</v>
      </c>
    </row>
    <row r="11" spans="1:189" ht="29">
      <c r="A11" s="367">
        <v>5</v>
      </c>
      <c r="B11" s="368" t="s">
        <v>102</v>
      </c>
      <c r="C11" s="330">
        <v>2830.7701550000002</v>
      </c>
      <c r="D11" s="45">
        <v>2708.599976</v>
      </c>
      <c r="E11" s="45">
        <v>2294.696817</v>
      </c>
      <c r="F11" s="45">
        <v>2425.5507550000002</v>
      </c>
      <c r="G11" s="314">
        <v>2635.2167340000005</v>
      </c>
      <c r="H11" s="314">
        <v>2581.8592066300002</v>
      </c>
      <c r="I11" s="314">
        <v>2376.1504350000005</v>
      </c>
      <c r="J11" s="314">
        <v>2307.6917880000001</v>
      </c>
      <c r="K11" s="314">
        <v>2295.2575470000002</v>
      </c>
      <c r="L11" s="314">
        <f t="shared" si="0"/>
        <v>2509.1902690000002</v>
      </c>
      <c r="M11" s="388">
        <f t="shared" si="1"/>
        <v>593.69071699999995</v>
      </c>
      <c r="N11" s="370">
        <v>199.774373</v>
      </c>
      <c r="O11" s="370">
        <v>147.61380700000001</v>
      </c>
      <c r="P11" s="370">
        <v>159.28803600000001</v>
      </c>
      <c r="Q11" s="370">
        <v>206.20702800000001</v>
      </c>
      <c r="R11" s="370">
        <v>250.491837</v>
      </c>
      <c r="S11" s="370">
        <v>196.85090099999999</v>
      </c>
      <c r="T11" s="370">
        <v>203.496973</v>
      </c>
      <c r="U11" s="370">
        <v>218.586049</v>
      </c>
      <c r="V11" s="370">
        <v>198.247232</v>
      </c>
      <c r="W11" s="370">
        <v>212.830682</v>
      </c>
      <c r="X11" s="370">
        <v>177.67374000000001</v>
      </c>
      <c r="Y11" s="370">
        <v>205.089777</v>
      </c>
      <c r="Z11" s="371">
        <v>164</v>
      </c>
      <c r="AA11" s="371">
        <v>144</v>
      </c>
      <c r="AB11" s="371">
        <v>185</v>
      </c>
      <c r="AC11" s="371">
        <v>194</v>
      </c>
      <c r="AD11" s="371">
        <v>196</v>
      </c>
      <c r="AE11" s="371">
        <v>193.10087300000001</v>
      </c>
      <c r="AF11" s="371">
        <v>176</v>
      </c>
      <c r="AG11" s="371">
        <v>209</v>
      </c>
      <c r="AH11" s="371">
        <v>173.94346300000001</v>
      </c>
      <c r="AI11" s="371">
        <v>250.64745199999999</v>
      </c>
      <c r="AJ11" s="371">
        <v>204</v>
      </c>
      <c r="AK11" s="45">
        <v>218</v>
      </c>
      <c r="AL11" s="45">
        <v>180.189314</v>
      </c>
      <c r="AM11" s="45">
        <v>239.471879</v>
      </c>
      <c r="AN11" s="45">
        <v>200.511067</v>
      </c>
      <c r="AO11" s="45">
        <v>131.66517400000001</v>
      </c>
      <c r="AP11" s="45">
        <v>180.63832400000001</v>
      </c>
      <c r="AQ11" s="45">
        <v>192.71450999999999</v>
      </c>
      <c r="AR11" s="45">
        <v>180.23334800000001</v>
      </c>
      <c r="AS11" s="45">
        <v>252.056861</v>
      </c>
      <c r="AT11" s="45">
        <v>196.497401</v>
      </c>
      <c r="AU11" s="45">
        <v>151.82967500000001</v>
      </c>
      <c r="AV11" s="45">
        <v>193.76681099999999</v>
      </c>
      <c r="AW11" s="45">
        <v>195.68318300000001</v>
      </c>
      <c r="AX11" s="45">
        <v>133.554203</v>
      </c>
      <c r="AY11" s="45">
        <v>159.16000600000001</v>
      </c>
      <c r="AZ11" s="45">
        <v>191.78464700000001</v>
      </c>
      <c r="BA11" s="45">
        <v>188.71177599999999</v>
      </c>
      <c r="BB11" s="45">
        <v>267.46633800000001</v>
      </c>
      <c r="BC11" s="45">
        <v>173.959564</v>
      </c>
      <c r="BD11" s="320">
        <v>188</v>
      </c>
      <c r="BE11" s="320">
        <v>200</v>
      </c>
      <c r="BF11" s="320">
        <v>265</v>
      </c>
      <c r="BG11" s="320">
        <v>150</v>
      </c>
      <c r="BH11" s="320">
        <v>297</v>
      </c>
      <c r="BI11" s="279">
        <v>294.55373500000002</v>
      </c>
      <c r="BJ11" s="279">
        <v>151.53586899999999</v>
      </c>
      <c r="BK11" s="279">
        <v>179.06545499999999</v>
      </c>
      <c r="BL11" s="279">
        <v>263.08939299999997</v>
      </c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5"/>
      <c r="DV11" s="375"/>
      <c r="DW11" s="375"/>
      <c r="DX11" s="375"/>
      <c r="DY11" s="375"/>
      <c r="DZ11" s="375"/>
      <c r="EA11" s="375"/>
      <c r="EB11" s="375"/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5"/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5"/>
      <c r="FL11" s="375"/>
      <c r="FM11" s="375"/>
      <c r="FN11" s="375"/>
      <c r="FO11" s="375"/>
      <c r="FP11" s="375"/>
      <c r="FQ11" s="375"/>
      <c r="FR11" s="375"/>
      <c r="FS11" s="375"/>
      <c r="FT11" s="375"/>
      <c r="FU11" s="375"/>
      <c r="FV11" s="375"/>
      <c r="FW11" s="375"/>
      <c r="FX11" s="375"/>
      <c r="FY11" s="375"/>
      <c r="FZ11" s="375"/>
      <c r="GA11" s="375"/>
      <c r="GB11" s="375"/>
      <c r="GC11" s="375"/>
      <c r="GD11" s="375"/>
      <c r="GE11" s="375"/>
      <c r="GF11" s="375"/>
      <c r="GG11" s="375"/>
    </row>
    <row r="12" spans="1:189" s="341" customFormat="1">
      <c r="A12" s="376">
        <v>6</v>
      </c>
      <c r="B12" s="368" t="s">
        <v>103</v>
      </c>
      <c r="C12" s="330">
        <v>3598.713792</v>
      </c>
      <c r="D12" s="45">
        <v>3964.2018539999999</v>
      </c>
      <c r="E12" s="45">
        <v>3624.1289179999999</v>
      </c>
      <c r="F12" s="45">
        <v>9788.0431000000008</v>
      </c>
      <c r="G12" s="314">
        <v>7377.9711449999986</v>
      </c>
      <c r="H12" s="314">
        <v>6221.0706417199999</v>
      </c>
      <c r="I12" s="314">
        <v>4986.0310659999986</v>
      </c>
      <c r="J12" s="314">
        <v>4900.5349139999998</v>
      </c>
      <c r="K12" s="314">
        <v>4802.2167830000008</v>
      </c>
      <c r="L12" s="314">
        <f t="shared" si="0"/>
        <v>5242.5615820000003</v>
      </c>
      <c r="M12" s="388">
        <f t="shared" si="1"/>
        <v>1754.4133710000001</v>
      </c>
      <c r="N12" s="370">
        <v>478.08688899999999</v>
      </c>
      <c r="O12" s="370">
        <v>276.35753499999998</v>
      </c>
      <c r="P12" s="370">
        <v>300.18958300000003</v>
      </c>
      <c r="Q12" s="370">
        <v>303.17017299999998</v>
      </c>
      <c r="R12" s="370">
        <v>584.60236299999997</v>
      </c>
      <c r="S12" s="370">
        <v>299.15527700000001</v>
      </c>
      <c r="T12" s="370">
        <v>391.77064300000001</v>
      </c>
      <c r="U12" s="370">
        <v>585.388373</v>
      </c>
      <c r="V12" s="370">
        <v>521.34817399999997</v>
      </c>
      <c r="W12" s="370">
        <v>504.62073800000002</v>
      </c>
      <c r="X12" s="370">
        <v>418.37064500000002</v>
      </c>
      <c r="Y12" s="370">
        <v>322.97067299999998</v>
      </c>
      <c r="Z12" s="371">
        <v>386</v>
      </c>
      <c r="AA12" s="371">
        <v>363</v>
      </c>
      <c r="AB12" s="371">
        <v>398</v>
      </c>
      <c r="AC12" s="371">
        <v>381</v>
      </c>
      <c r="AD12" s="371">
        <v>395</v>
      </c>
      <c r="AE12" s="371">
        <v>388.92280199999999</v>
      </c>
      <c r="AF12" s="371">
        <v>363</v>
      </c>
      <c r="AG12" s="377">
        <v>396.44689499999998</v>
      </c>
      <c r="AH12" s="371">
        <v>401.76356600000003</v>
      </c>
      <c r="AI12" s="371">
        <v>558.40165100000002</v>
      </c>
      <c r="AJ12" s="371">
        <v>432</v>
      </c>
      <c r="AK12" s="45">
        <v>437</v>
      </c>
      <c r="AL12" s="45">
        <v>520.66985299999999</v>
      </c>
      <c r="AM12" s="45">
        <v>316.464947</v>
      </c>
      <c r="AN12" s="45">
        <v>266.96206100000001</v>
      </c>
      <c r="AO12" s="45">
        <v>331.035889</v>
      </c>
      <c r="AP12" s="45">
        <v>501.06862000000001</v>
      </c>
      <c r="AQ12" s="45">
        <v>382.03226799999999</v>
      </c>
      <c r="AR12" s="45">
        <v>323.62400400000001</v>
      </c>
      <c r="AS12" s="45">
        <v>474.919555</v>
      </c>
      <c r="AT12" s="45">
        <v>449.87870600000002</v>
      </c>
      <c r="AU12" s="45">
        <v>478.00708200000003</v>
      </c>
      <c r="AV12" s="45">
        <v>294.69136200000003</v>
      </c>
      <c r="AW12" s="45">
        <v>462.862436</v>
      </c>
      <c r="AX12" s="45">
        <v>339.78536000000003</v>
      </c>
      <c r="AY12" s="45">
        <v>312.111109</v>
      </c>
      <c r="AZ12" s="45">
        <v>342.0077</v>
      </c>
      <c r="BA12" s="45">
        <v>381.40979399999998</v>
      </c>
      <c r="BB12" s="45">
        <v>370.96406100000002</v>
      </c>
      <c r="BC12" s="45">
        <v>354.55353500000001</v>
      </c>
      <c r="BD12" s="320">
        <v>448</v>
      </c>
      <c r="BE12" s="320">
        <v>477</v>
      </c>
      <c r="BF12" s="320">
        <v>419</v>
      </c>
      <c r="BG12" s="320">
        <v>271</v>
      </c>
      <c r="BH12" s="320">
        <v>471</v>
      </c>
      <c r="BI12" s="279">
        <v>1055.7300230000001</v>
      </c>
      <c r="BJ12" s="279">
        <v>421.30529300000001</v>
      </c>
      <c r="BK12" s="279">
        <v>762.537868</v>
      </c>
      <c r="BL12" s="279">
        <v>570.57020999999997</v>
      </c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3"/>
      <c r="DO12" s="373"/>
      <c r="DP12" s="373"/>
      <c r="DQ12" s="373"/>
      <c r="DR12" s="373"/>
      <c r="DS12" s="373"/>
      <c r="DT12" s="373"/>
      <c r="DU12" s="373"/>
      <c r="DV12" s="373"/>
      <c r="DW12" s="373"/>
      <c r="DX12" s="373"/>
      <c r="DY12" s="373"/>
      <c r="DZ12" s="373"/>
      <c r="EA12" s="373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  <c r="FP12" s="373"/>
      <c r="FQ12" s="373"/>
      <c r="FR12" s="373"/>
      <c r="FS12" s="373"/>
      <c r="FT12" s="373"/>
      <c r="FU12" s="373"/>
      <c r="FV12" s="373"/>
      <c r="FW12" s="373"/>
      <c r="FX12" s="373"/>
      <c r="FY12" s="373"/>
      <c r="FZ12" s="373"/>
      <c r="GA12" s="373"/>
      <c r="GB12" s="373"/>
      <c r="GC12" s="373"/>
      <c r="GD12" s="373"/>
      <c r="GE12" s="373"/>
      <c r="GF12" s="373"/>
      <c r="GG12" s="373"/>
    </row>
    <row r="13" spans="1:189">
      <c r="A13" s="376">
        <v>7</v>
      </c>
      <c r="B13" s="368" t="s">
        <v>104</v>
      </c>
      <c r="C13" s="330">
        <v>7024.5256220000001</v>
      </c>
      <c r="D13" s="45">
        <v>7629.6519490000001</v>
      </c>
      <c r="E13" s="45">
        <v>8747.2811430000002</v>
      </c>
      <c r="F13" s="45">
        <v>10578.846557000001</v>
      </c>
      <c r="G13" s="314">
        <v>16656.635373000001</v>
      </c>
      <c r="H13" s="314">
        <v>12841.738102020001</v>
      </c>
      <c r="I13" s="314">
        <v>11587.87665</v>
      </c>
      <c r="J13" s="314">
        <v>10760.818785000001</v>
      </c>
      <c r="K13" s="314">
        <v>8339.6236979999994</v>
      </c>
      <c r="L13" s="314">
        <f t="shared" si="0"/>
        <v>9648.9055520000002</v>
      </c>
      <c r="M13" s="388">
        <f t="shared" si="1"/>
        <v>2457.2094550000002</v>
      </c>
      <c r="N13" s="370">
        <v>943.78842099999997</v>
      </c>
      <c r="O13" s="370">
        <v>712.79485</v>
      </c>
      <c r="P13" s="370">
        <v>991.54160400000001</v>
      </c>
      <c r="Q13" s="370">
        <v>1723.5434170000001</v>
      </c>
      <c r="R13" s="370">
        <v>1066.638659</v>
      </c>
      <c r="S13" s="370">
        <v>640.64801899999998</v>
      </c>
      <c r="T13" s="370">
        <v>977.59809299999995</v>
      </c>
      <c r="U13" s="370">
        <v>1024.831674</v>
      </c>
      <c r="V13" s="370">
        <v>825.94997499999999</v>
      </c>
      <c r="W13" s="370">
        <v>891.01063599999998</v>
      </c>
      <c r="X13" s="370">
        <v>842.41545599999995</v>
      </c>
      <c r="Y13" s="370">
        <v>947.11584600000003</v>
      </c>
      <c r="Z13" s="371">
        <v>727</v>
      </c>
      <c r="AA13" s="371">
        <v>603</v>
      </c>
      <c r="AB13" s="371">
        <v>771</v>
      </c>
      <c r="AC13" s="371">
        <v>987</v>
      </c>
      <c r="AD13" s="371">
        <v>867</v>
      </c>
      <c r="AE13" s="371">
        <v>814.70992000000001</v>
      </c>
      <c r="AF13" s="371">
        <v>858</v>
      </c>
      <c r="AG13" s="371">
        <v>786.81998299999998</v>
      </c>
      <c r="AH13" s="371">
        <v>813.62615600000004</v>
      </c>
      <c r="AI13" s="371">
        <v>874.66272600000002</v>
      </c>
      <c r="AJ13" s="371">
        <v>830</v>
      </c>
      <c r="AK13" s="45">
        <v>1828</v>
      </c>
      <c r="AL13" s="45">
        <v>940.98537399999998</v>
      </c>
      <c r="AM13" s="45">
        <v>508.46708699999999</v>
      </c>
      <c r="AN13" s="45">
        <v>543.34296700000004</v>
      </c>
      <c r="AO13" s="45">
        <v>502.40858400000002</v>
      </c>
      <c r="AP13" s="45">
        <v>475.05270899999999</v>
      </c>
      <c r="AQ13" s="45">
        <v>624.62596399999995</v>
      </c>
      <c r="AR13" s="45">
        <v>791.46194500000001</v>
      </c>
      <c r="AS13" s="45">
        <v>793.11183900000003</v>
      </c>
      <c r="AT13" s="45">
        <v>750.83952899999997</v>
      </c>
      <c r="AU13" s="45">
        <v>758.41950999999995</v>
      </c>
      <c r="AV13" s="45">
        <v>718.16007999999999</v>
      </c>
      <c r="AW13" s="45">
        <v>932.74811</v>
      </c>
      <c r="AX13" s="45">
        <v>591.35072600000001</v>
      </c>
      <c r="AY13" s="45">
        <v>857.46894999999995</v>
      </c>
      <c r="AZ13" s="45">
        <v>805.85867800000005</v>
      </c>
      <c r="BA13" s="45">
        <v>653.03060800000003</v>
      </c>
      <c r="BB13" s="45">
        <v>909.61544000000004</v>
      </c>
      <c r="BC13" s="45">
        <v>820.43121299999996</v>
      </c>
      <c r="BD13" s="320">
        <v>806</v>
      </c>
      <c r="BE13" s="320">
        <v>783</v>
      </c>
      <c r="BF13" s="320">
        <v>661</v>
      </c>
      <c r="BG13" s="320">
        <v>687</v>
      </c>
      <c r="BH13" s="320">
        <v>902</v>
      </c>
      <c r="BI13" s="279">
        <v>1172.1499369999999</v>
      </c>
      <c r="BJ13" s="279">
        <v>541.39440500000001</v>
      </c>
      <c r="BK13" s="279">
        <v>1059.4192250000001</v>
      </c>
      <c r="BL13" s="279">
        <v>856.39582499999995</v>
      </c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  <c r="FP13" s="375"/>
      <c r="FQ13" s="375"/>
      <c r="FR13" s="375"/>
      <c r="FS13" s="375"/>
      <c r="FT13" s="375"/>
      <c r="FU13" s="375"/>
      <c r="FV13" s="375"/>
      <c r="FW13" s="375"/>
      <c r="FX13" s="375"/>
      <c r="FY13" s="375"/>
      <c r="FZ13" s="375"/>
      <c r="GA13" s="375"/>
      <c r="GB13" s="375"/>
      <c r="GC13" s="375"/>
      <c r="GD13" s="375"/>
      <c r="GE13" s="375"/>
      <c r="GF13" s="375"/>
      <c r="GG13" s="375"/>
    </row>
    <row r="14" spans="1:189" s="341" customFormat="1">
      <c r="A14" s="376">
        <v>8</v>
      </c>
      <c r="B14" s="368" t="s">
        <v>105</v>
      </c>
      <c r="C14" s="330">
        <v>2714.3262439999999</v>
      </c>
      <c r="D14" s="45">
        <v>3249.4455739999999</v>
      </c>
      <c r="E14" s="45">
        <v>3169.9473349999998</v>
      </c>
      <c r="F14" s="45">
        <v>3686.1742770000001</v>
      </c>
      <c r="G14" s="314">
        <v>5817.1103300000004</v>
      </c>
      <c r="H14" s="314">
        <v>3593.3480330500001</v>
      </c>
      <c r="I14" s="314">
        <v>3328.6048089999995</v>
      </c>
      <c r="J14" s="314">
        <v>3231.9471739999999</v>
      </c>
      <c r="K14" s="314">
        <v>3564.9661280000005</v>
      </c>
      <c r="L14" s="314">
        <f t="shared" si="0"/>
        <v>3774.5862180000004</v>
      </c>
      <c r="M14" s="388">
        <f t="shared" si="1"/>
        <v>884.30244300000004</v>
      </c>
      <c r="N14" s="370">
        <v>295.90025300000002</v>
      </c>
      <c r="O14" s="370">
        <v>234.21348499999999</v>
      </c>
      <c r="P14" s="370">
        <v>236.515548</v>
      </c>
      <c r="Q14" s="370">
        <v>231.16650100000001</v>
      </c>
      <c r="R14" s="370">
        <v>284.78490900000003</v>
      </c>
      <c r="S14" s="370">
        <v>201.995441</v>
      </c>
      <c r="T14" s="370">
        <v>301.681375</v>
      </c>
      <c r="U14" s="370">
        <v>312.473297</v>
      </c>
      <c r="V14" s="370">
        <v>281.19108999999997</v>
      </c>
      <c r="W14" s="370">
        <v>330.38496099999998</v>
      </c>
      <c r="X14" s="370">
        <v>318.75084199999998</v>
      </c>
      <c r="Y14" s="370">
        <v>299.54710699999998</v>
      </c>
      <c r="Z14" s="371">
        <v>236</v>
      </c>
      <c r="AA14" s="371">
        <v>220</v>
      </c>
      <c r="AB14" s="371">
        <v>236</v>
      </c>
      <c r="AC14" s="371">
        <v>183</v>
      </c>
      <c r="AD14" s="371">
        <v>250</v>
      </c>
      <c r="AE14" s="371">
        <v>217.46987899999999</v>
      </c>
      <c r="AF14" s="371">
        <v>305</v>
      </c>
      <c r="AG14" s="371">
        <v>291.41744299999999</v>
      </c>
      <c r="AH14" s="371">
        <v>258.55345799999998</v>
      </c>
      <c r="AI14" s="371">
        <v>378.506394</v>
      </c>
      <c r="AJ14" s="371">
        <v>284</v>
      </c>
      <c r="AK14" s="45">
        <v>372</v>
      </c>
      <c r="AL14" s="45">
        <v>367.76876900000002</v>
      </c>
      <c r="AM14" s="45">
        <v>305.07624600000003</v>
      </c>
      <c r="AN14" s="45">
        <v>200.56458599999999</v>
      </c>
      <c r="AO14" s="45">
        <v>193.537745</v>
      </c>
      <c r="AP14" s="45">
        <v>195.81641400000001</v>
      </c>
      <c r="AQ14" s="45">
        <v>337.35291799999999</v>
      </c>
      <c r="AR14" s="45">
        <v>199.20311100000001</v>
      </c>
      <c r="AS14" s="45">
        <v>297.36228499999999</v>
      </c>
      <c r="AT14" s="45">
        <v>480.23902800000002</v>
      </c>
      <c r="AU14" s="45">
        <v>315.84868499999999</v>
      </c>
      <c r="AV14" s="45">
        <v>327.641257</v>
      </c>
      <c r="AW14" s="45">
        <v>344.55508400000002</v>
      </c>
      <c r="AX14" s="45">
        <v>252.17427799999999</v>
      </c>
      <c r="AY14" s="45">
        <v>287.39387699999997</v>
      </c>
      <c r="AZ14" s="45">
        <v>317.75524100000001</v>
      </c>
      <c r="BA14" s="45">
        <v>227.58767399999999</v>
      </c>
      <c r="BB14" s="45">
        <v>261.301783</v>
      </c>
      <c r="BC14" s="45">
        <v>205.919479</v>
      </c>
      <c r="BD14" s="320">
        <v>346</v>
      </c>
      <c r="BE14" s="320">
        <v>258</v>
      </c>
      <c r="BF14" s="320">
        <v>286</v>
      </c>
      <c r="BG14" s="320">
        <v>217</v>
      </c>
      <c r="BH14" s="320">
        <v>655</v>
      </c>
      <c r="BI14" s="279">
        <v>460.45388600000001</v>
      </c>
      <c r="BJ14" s="279">
        <v>229.232269</v>
      </c>
      <c r="BK14" s="279">
        <v>326.28306800000001</v>
      </c>
      <c r="BL14" s="279">
        <v>328.78710599999999</v>
      </c>
      <c r="BN14" s="373"/>
      <c r="BO14" s="373"/>
      <c r="BP14" s="373"/>
      <c r="BQ14" s="373"/>
      <c r="BR14" s="373"/>
      <c r="BS14" s="373"/>
      <c r="BT14" s="373"/>
      <c r="BU14" s="373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3"/>
      <c r="DG14" s="373"/>
      <c r="DH14" s="373"/>
      <c r="DI14" s="373"/>
      <c r="DJ14" s="373"/>
      <c r="DK14" s="373"/>
      <c r="DL14" s="373"/>
      <c r="DM14" s="373"/>
      <c r="DN14" s="373"/>
      <c r="DO14" s="373"/>
      <c r="DP14" s="373"/>
      <c r="DQ14" s="373"/>
      <c r="DR14" s="373"/>
      <c r="DS14" s="373"/>
      <c r="DT14" s="373"/>
      <c r="DU14" s="373"/>
      <c r="DV14" s="373"/>
      <c r="DW14" s="373"/>
      <c r="DX14" s="373"/>
      <c r="DY14" s="373"/>
      <c r="DZ14" s="373"/>
      <c r="EA14" s="373"/>
      <c r="EB14" s="373"/>
      <c r="EC14" s="373"/>
      <c r="ED14" s="373"/>
      <c r="EE14" s="373"/>
      <c r="EF14" s="373"/>
      <c r="EG14" s="373"/>
      <c r="EH14" s="373"/>
      <c r="EI14" s="373"/>
      <c r="EJ14" s="373"/>
      <c r="EK14" s="373"/>
      <c r="EL14" s="373"/>
      <c r="EM14" s="373"/>
      <c r="EN14" s="373"/>
      <c r="EO14" s="373"/>
      <c r="EP14" s="373"/>
      <c r="EQ14" s="373"/>
      <c r="ER14" s="373"/>
      <c r="ES14" s="373"/>
      <c r="ET14" s="373"/>
      <c r="EU14" s="373"/>
      <c r="EV14" s="373"/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  <c r="FH14" s="373"/>
      <c r="FI14" s="373"/>
      <c r="FJ14" s="373"/>
      <c r="FK14" s="373"/>
      <c r="FL14" s="373"/>
      <c r="FM14" s="373"/>
      <c r="FN14" s="373"/>
      <c r="FO14" s="373"/>
      <c r="FP14" s="373"/>
      <c r="FQ14" s="373"/>
      <c r="FR14" s="373"/>
      <c r="FS14" s="373"/>
      <c r="FT14" s="373"/>
      <c r="FU14" s="373"/>
      <c r="FV14" s="373"/>
      <c r="FW14" s="373"/>
      <c r="FX14" s="373"/>
      <c r="FY14" s="373"/>
      <c r="FZ14" s="373"/>
      <c r="GA14" s="373"/>
      <c r="GB14" s="373"/>
      <c r="GC14" s="373"/>
      <c r="GD14" s="373"/>
      <c r="GE14" s="373"/>
      <c r="GF14" s="373"/>
      <c r="GG14" s="373"/>
    </row>
    <row r="15" spans="1:189" ht="29">
      <c r="A15" s="376">
        <v>9</v>
      </c>
      <c r="B15" s="368" t="s">
        <v>106</v>
      </c>
      <c r="C15" s="330">
        <v>314.70268199999998</v>
      </c>
      <c r="D15" s="45">
        <v>327.29732899999999</v>
      </c>
      <c r="E15" s="45">
        <v>285.42165299999999</v>
      </c>
      <c r="F15" s="45">
        <v>54.987071</v>
      </c>
      <c r="G15" s="314">
        <v>422.83625500000005</v>
      </c>
      <c r="H15" s="314">
        <v>3.1011989999999998</v>
      </c>
      <c r="I15" s="314">
        <v>27.363436</v>
      </c>
      <c r="J15" s="314">
        <v>953.25336599999991</v>
      </c>
      <c r="K15" s="314">
        <v>109.26827600000001</v>
      </c>
      <c r="L15" s="314">
        <f t="shared" si="0"/>
        <v>181.43675299999998</v>
      </c>
      <c r="M15" s="388">
        <f t="shared" si="1"/>
        <v>6.12967</v>
      </c>
      <c r="N15" s="370">
        <v>0</v>
      </c>
      <c r="O15" s="370">
        <v>0</v>
      </c>
      <c r="P15" s="370">
        <v>0</v>
      </c>
      <c r="Q15" s="370">
        <v>0</v>
      </c>
      <c r="R15" s="370">
        <v>1.201854</v>
      </c>
      <c r="S15" s="370">
        <v>0</v>
      </c>
      <c r="T15" s="370">
        <v>25.548463000000002</v>
      </c>
      <c r="U15" s="370">
        <v>9.3324000000000004E-2</v>
      </c>
      <c r="V15" s="370">
        <v>0</v>
      </c>
      <c r="W15" s="370">
        <v>0</v>
      </c>
      <c r="X15" s="370">
        <v>0.51979500000000001</v>
      </c>
      <c r="Y15" s="370">
        <v>0</v>
      </c>
      <c r="Z15" s="378">
        <v>900.90183400000024</v>
      </c>
      <c r="AA15" s="378">
        <v>4.5438999999987573E-2</v>
      </c>
      <c r="AB15" s="378">
        <v>-0.18853500000022905</v>
      </c>
      <c r="AC15" s="378">
        <v>1.1886850000005325</v>
      </c>
      <c r="AD15" s="378">
        <v>0.22731999999996333</v>
      </c>
      <c r="AE15" s="378">
        <v>0</v>
      </c>
      <c r="AF15" s="378">
        <v>-6.1306000000968197E-2</v>
      </c>
      <c r="AG15" s="378">
        <v>0.21198599999979706</v>
      </c>
      <c r="AH15" s="378">
        <v>0</v>
      </c>
      <c r="AI15" s="378">
        <v>30.236576000000696</v>
      </c>
      <c r="AJ15" s="378">
        <v>-0.30863300000009986</v>
      </c>
      <c r="AK15" s="378">
        <v>21</v>
      </c>
      <c r="AL15" s="378">
        <v>13.239656</v>
      </c>
      <c r="AM15" s="378">
        <v>9.1697419999999994</v>
      </c>
      <c r="AN15" s="378">
        <v>19.491758000000001</v>
      </c>
      <c r="AO15" s="378">
        <v>7.4800000000000005E-2</v>
      </c>
      <c r="AP15" s="378">
        <v>4.935155</v>
      </c>
      <c r="AQ15" s="378">
        <v>7.3317920000000001</v>
      </c>
      <c r="AR15" s="378">
        <v>17.231190000000002</v>
      </c>
      <c r="AS15" s="378">
        <v>4.3460190000000001</v>
      </c>
      <c r="AT15" s="378">
        <v>12.32344</v>
      </c>
      <c r="AU15" s="378">
        <v>9.8717790000000001</v>
      </c>
      <c r="AV15" s="378">
        <v>7.1775419999999999</v>
      </c>
      <c r="AW15" s="378">
        <v>4.0754029999999997</v>
      </c>
      <c r="AX15" s="378">
        <v>5.5803890000000003</v>
      </c>
      <c r="AY15" s="378">
        <v>76.193624</v>
      </c>
      <c r="AZ15" s="378">
        <v>7.598077</v>
      </c>
      <c r="BA15" s="378">
        <v>34.708502000000003</v>
      </c>
      <c r="BB15" s="378">
        <v>5.4243499999999996</v>
      </c>
      <c r="BC15" s="378">
        <v>8.0983789999999996</v>
      </c>
      <c r="BD15" s="379">
        <v>11</v>
      </c>
      <c r="BE15" s="379">
        <v>4</v>
      </c>
      <c r="BF15" s="379">
        <v>9</v>
      </c>
      <c r="BG15" s="379">
        <v>3</v>
      </c>
      <c r="BH15" s="379">
        <v>6</v>
      </c>
      <c r="BI15" s="279">
        <v>10.833432</v>
      </c>
      <c r="BJ15" s="279">
        <v>5.4374549999999999</v>
      </c>
      <c r="BK15" s="279">
        <v>0.181506</v>
      </c>
      <c r="BL15" s="279">
        <v>0.51070899999999997</v>
      </c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375"/>
      <c r="DL15" s="375"/>
      <c r="DM15" s="375"/>
      <c r="DN15" s="375"/>
      <c r="DO15" s="375"/>
      <c r="DP15" s="375"/>
      <c r="DQ15" s="375"/>
      <c r="DR15" s="375"/>
      <c r="DS15" s="375"/>
      <c r="DT15" s="375"/>
      <c r="DU15" s="375"/>
      <c r="DV15" s="375"/>
      <c r="DW15" s="375"/>
      <c r="DX15" s="375"/>
      <c r="DY15" s="375"/>
      <c r="DZ15" s="375"/>
      <c r="EA15" s="375"/>
      <c r="EB15" s="375"/>
      <c r="EC15" s="375"/>
      <c r="ED15" s="375"/>
      <c r="EE15" s="375"/>
      <c r="EF15" s="375"/>
      <c r="EG15" s="375"/>
      <c r="EH15" s="375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  <c r="FH15" s="375"/>
      <c r="FI15" s="375"/>
      <c r="FJ15" s="375"/>
      <c r="FK15" s="375"/>
      <c r="FL15" s="375"/>
      <c r="FM15" s="375"/>
      <c r="FN15" s="375"/>
      <c r="FO15" s="375"/>
      <c r="FP15" s="375"/>
      <c r="FQ15" s="375"/>
      <c r="FR15" s="375"/>
      <c r="FS15" s="375"/>
      <c r="FT15" s="375"/>
      <c r="FU15" s="375"/>
      <c r="FV15" s="375"/>
      <c r="FW15" s="375"/>
      <c r="FX15" s="375"/>
      <c r="FY15" s="375"/>
      <c r="FZ15" s="375"/>
      <c r="GA15" s="375"/>
      <c r="GB15" s="375"/>
      <c r="GC15" s="375"/>
      <c r="GD15" s="375"/>
      <c r="GE15" s="375"/>
      <c r="GF15" s="375"/>
      <c r="GG15" s="375"/>
    </row>
    <row r="16" spans="1:189" s="341" customFormat="1">
      <c r="B16" s="373" t="s">
        <v>200</v>
      </c>
      <c r="C16" s="380">
        <v>32158.739562999999</v>
      </c>
      <c r="D16" s="380">
        <v>34552.427608999998</v>
      </c>
      <c r="E16" s="380">
        <v>35355.835772799997</v>
      </c>
      <c r="F16" s="380">
        <v>44830.501681000002</v>
      </c>
      <c r="G16" s="380">
        <v>49834.804017000009</v>
      </c>
      <c r="H16" s="380">
        <v>42621.710805149996</v>
      </c>
      <c r="I16" s="380">
        <v>43001.677930999998</v>
      </c>
      <c r="J16" s="381">
        <v>40950.441154</v>
      </c>
      <c r="K16" s="381">
        <v>34619.653499</v>
      </c>
      <c r="L16" s="381">
        <f t="shared" si="0"/>
        <v>37224.527141999999</v>
      </c>
      <c r="M16" s="369">
        <f t="shared" si="1"/>
        <v>9210.0663459999996</v>
      </c>
      <c r="N16" s="380">
        <v>3642.091179</v>
      </c>
      <c r="O16" s="380">
        <v>3025.1708950000002</v>
      </c>
      <c r="P16" s="380">
        <v>3273.9793709999999</v>
      </c>
      <c r="Q16" s="380">
        <v>4036.8391340000003</v>
      </c>
      <c r="R16" s="380">
        <v>3562.1850670000003</v>
      </c>
      <c r="S16" s="380">
        <v>2942.1630560000003</v>
      </c>
      <c r="T16" s="380">
        <v>3239.5209850000001</v>
      </c>
      <c r="U16" s="380">
        <v>4134.2401020000007</v>
      </c>
      <c r="V16" s="380">
        <v>3672.391498</v>
      </c>
      <c r="W16" s="380">
        <v>3796.3445519999996</v>
      </c>
      <c r="X16" s="380">
        <v>3463.4332529999997</v>
      </c>
      <c r="Y16" s="380">
        <v>4213.3188390000005</v>
      </c>
      <c r="Z16" s="382">
        <v>3245.9018340000002</v>
      </c>
      <c r="AA16" s="382">
        <v>2599.045439</v>
      </c>
      <c r="AB16" s="382">
        <v>2999.8114649999998</v>
      </c>
      <c r="AC16" s="382">
        <v>3563.1886850000005</v>
      </c>
      <c r="AD16" s="382">
        <v>2773.22732</v>
      </c>
      <c r="AE16" s="382">
        <v>3347.4239339999995</v>
      </c>
      <c r="AF16" s="382">
        <v>2901.938693999999</v>
      </c>
      <c r="AG16" s="382">
        <v>3584.8963069999995</v>
      </c>
      <c r="AH16" s="382">
        <v>3790.1360559999998</v>
      </c>
      <c r="AI16" s="382">
        <v>3451.1800530000005</v>
      </c>
      <c r="AJ16" s="382">
        <v>3735.6913669999999</v>
      </c>
      <c r="AK16" s="383">
        <v>4958</v>
      </c>
      <c r="AL16" s="383">
        <v>3095.2277840000002</v>
      </c>
      <c r="AM16" s="383">
        <v>3174.2564069999999</v>
      </c>
      <c r="AN16" s="383">
        <v>2426.6069600000001</v>
      </c>
      <c r="AO16" s="383">
        <v>2963.989122</v>
      </c>
      <c r="AP16" s="383">
        <v>2158.7441940000003</v>
      </c>
      <c r="AQ16" s="383">
        <v>2813.6848289999998</v>
      </c>
      <c r="AR16" s="383">
        <v>2644.690548</v>
      </c>
      <c r="AS16" s="383">
        <v>3088.1755130000001</v>
      </c>
      <c r="AT16" s="383">
        <v>3281.9861450000003</v>
      </c>
      <c r="AU16" s="383">
        <v>2751.349295</v>
      </c>
      <c r="AV16" s="383">
        <v>2982.2454149999999</v>
      </c>
      <c r="AW16" s="383">
        <v>3238.697287</v>
      </c>
      <c r="AX16" s="383">
        <v>2363.2027850000004</v>
      </c>
      <c r="AY16" s="383">
        <v>2893.1164529999996</v>
      </c>
      <c r="AZ16" s="383">
        <v>2536.6671780000001</v>
      </c>
      <c r="BA16" s="383">
        <v>2460.3545789999998</v>
      </c>
      <c r="BB16" s="383">
        <v>3479.8188329999998</v>
      </c>
      <c r="BC16" s="383">
        <v>2672.3940510000002</v>
      </c>
      <c r="BD16" s="383">
        <v>3030</v>
      </c>
      <c r="BE16" s="384">
        <v>2816</v>
      </c>
      <c r="BF16" s="384">
        <v>2816</v>
      </c>
      <c r="BG16" s="384">
        <v>2494</v>
      </c>
      <c r="BH16" s="384">
        <v>3862</v>
      </c>
      <c r="BI16" s="280">
        <v>5800.9732629999999</v>
      </c>
      <c r="BJ16" s="280">
        <v>2244.2614170000002</v>
      </c>
      <c r="BK16" s="280">
        <v>3992.4790210000001</v>
      </c>
      <c r="BL16" s="280">
        <v>2973.3259079999998</v>
      </c>
    </row>
    <row r="17" spans="1:37" s="22" customFormat="1">
      <c r="G17" s="385"/>
      <c r="H17" s="385"/>
      <c r="I17" s="385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</row>
    <row r="18" spans="1:37">
      <c r="A18" s="125" t="s">
        <v>147</v>
      </c>
      <c r="B18" s="131" t="s">
        <v>201</v>
      </c>
      <c r="C18" s="131"/>
      <c r="D18" s="131"/>
      <c r="E18" s="131"/>
      <c r="F18" s="131"/>
      <c r="G18" s="131"/>
      <c r="H18" s="331"/>
      <c r="I18" s="331"/>
      <c r="J18" s="386" t="s">
        <v>154</v>
      </c>
      <c r="K18" s="386"/>
      <c r="L18" s="386"/>
      <c r="M18" s="386"/>
      <c r="R18" s="387"/>
    </row>
    <row r="19" spans="1:37">
      <c r="A19" s="22"/>
      <c r="B19" s="333" t="s">
        <v>148</v>
      </c>
      <c r="C19" s="333"/>
      <c r="D19" s="333"/>
      <c r="E19" s="333"/>
      <c r="F19" s="333"/>
      <c r="G19" s="333"/>
      <c r="H19" s="334"/>
      <c r="I19" s="33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</row>
    <row r="20" spans="1:37">
      <c r="A20" s="22"/>
      <c r="B20" s="334"/>
      <c r="C20" s="334"/>
      <c r="D20" s="334"/>
      <c r="E20" s="334"/>
      <c r="F20" s="334"/>
      <c r="G20" s="334"/>
      <c r="H20" s="334"/>
      <c r="I20" s="334"/>
      <c r="J20" s="385"/>
      <c r="K20" s="385"/>
      <c r="L20" s="385"/>
      <c r="M20" s="385"/>
      <c r="N20" s="22"/>
    </row>
    <row r="21" spans="1:37">
      <c r="F21" s="107"/>
      <c r="G21" s="111"/>
      <c r="H21" s="106"/>
      <c r="I21" s="106"/>
      <c r="J21" s="106"/>
      <c r="K21" s="106"/>
      <c r="L21" s="106"/>
      <c r="M21" s="106"/>
      <c r="N21" s="22"/>
    </row>
    <row r="22" spans="1:37">
      <c r="F22" s="107"/>
      <c r="G22" s="111"/>
      <c r="H22" s="106"/>
      <c r="I22" s="106"/>
      <c r="J22" s="106"/>
      <c r="K22" s="106"/>
      <c r="L22" s="106"/>
      <c r="M22" s="106"/>
      <c r="N22" s="22"/>
    </row>
  </sheetData>
  <mergeCells count="13">
    <mergeCell ref="B19:G19"/>
    <mergeCell ref="B1:B3"/>
    <mergeCell ref="A2:A3"/>
    <mergeCell ref="N4:Y4"/>
    <mergeCell ref="B18:G18"/>
    <mergeCell ref="C3:M4"/>
    <mergeCell ref="C1:BM1"/>
    <mergeCell ref="C2:BM2"/>
    <mergeCell ref="N3:BM3"/>
    <mergeCell ref="BJ4:BM4"/>
    <mergeCell ref="AX4:BI4"/>
    <mergeCell ref="AL4:AW4"/>
    <mergeCell ref="Z4:AK4"/>
  </mergeCells>
  <phoneticPr fontId="4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AB92"/>
  <sheetViews>
    <sheetView zoomScaleNormal="100" workbookViewId="0">
      <pane xSplit="2" ySplit="5" topLeftCell="R6" activePane="bottomRight" state="frozen"/>
      <selection activeCell="P23" sqref="P23"/>
      <selection pane="topRight" activeCell="P23" sqref="P23"/>
      <selection pane="bottomLeft" activeCell="P23" sqref="P23"/>
      <selection pane="bottomRight" activeCell="C19" sqref="C19"/>
    </sheetView>
  </sheetViews>
  <sheetFormatPr defaultColWidth="9.08984375" defaultRowHeight="13"/>
  <cols>
    <col min="1" max="1" width="8.54296875" style="107" customWidth="1"/>
    <col min="2" max="2" width="9.6328125" style="183" customWidth="1"/>
    <col min="3" max="3" width="8.36328125" style="107" bestFit="1" customWidth="1"/>
    <col min="4" max="4" width="9.08984375" style="107" bestFit="1" customWidth="1"/>
    <col min="5" max="5" width="9.453125" style="107" bestFit="1" customWidth="1"/>
    <col min="6" max="6" width="9.54296875" style="107" customWidth="1"/>
    <col min="7" max="7" width="8.36328125" style="107" bestFit="1" customWidth="1"/>
    <col min="8" max="8" width="9.453125" style="107" customWidth="1"/>
    <col min="9" max="9" width="9" style="107" customWidth="1"/>
    <col min="10" max="10" width="10.90625" style="107" customWidth="1"/>
    <col min="11" max="11" width="11.08984375" style="107" customWidth="1"/>
    <col min="12" max="12" width="10.6328125" style="107" customWidth="1"/>
    <col min="13" max="13" width="7.90625" style="107" customWidth="1"/>
    <col min="14" max="14" width="10.08984375" style="107" customWidth="1"/>
    <col min="15" max="15" width="13" style="107" customWidth="1"/>
    <col min="16" max="16" width="9.36328125" style="107" customWidth="1"/>
    <col min="17" max="17" width="8.36328125" style="107" customWidth="1"/>
    <col min="18" max="18" width="12.453125" style="107" customWidth="1"/>
    <col min="19" max="19" width="10.08984375" style="107" customWidth="1"/>
    <col min="20" max="20" width="16" style="107" customWidth="1"/>
    <col min="21" max="21" width="11.54296875" style="107" customWidth="1"/>
    <col min="22" max="22" width="12.90625" style="107" bestFit="1" customWidth="1"/>
    <col min="23" max="23" width="9.54296875" style="107" customWidth="1"/>
    <col min="24" max="24" width="6.6328125" style="107" bestFit="1" customWidth="1"/>
    <col min="25" max="25" width="9" style="107" bestFit="1" customWidth="1"/>
    <col min="26" max="16384" width="9.08984375" style="107"/>
  </cols>
  <sheetData>
    <row r="1" spans="1:27" ht="16.5" customHeight="1">
      <c r="A1" s="138" t="s">
        <v>47</v>
      </c>
      <c r="B1" s="139"/>
      <c r="C1" s="140" t="s">
        <v>111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7" s="144" customFormat="1" ht="16.5" customHeight="1">
      <c r="A2" s="139"/>
      <c r="B2" s="139"/>
      <c r="C2" s="111"/>
      <c r="D2" s="142" t="s">
        <v>221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27" s="147" customFormat="1" ht="15.75" customHeight="1">
      <c r="A3" s="145" t="s">
        <v>259</v>
      </c>
      <c r="B3" s="146"/>
      <c r="C3" s="147" t="s">
        <v>8</v>
      </c>
      <c r="D3" s="147" t="s">
        <v>9</v>
      </c>
      <c r="E3" s="147" t="s">
        <v>10</v>
      </c>
      <c r="F3" s="147" t="s">
        <v>11</v>
      </c>
      <c r="G3" s="147" t="s">
        <v>12</v>
      </c>
      <c r="H3" s="147" t="s">
        <v>13</v>
      </c>
      <c r="I3" s="147" t="s">
        <v>14</v>
      </c>
      <c r="J3" s="147" t="s">
        <v>15</v>
      </c>
      <c r="K3" s="147" t="s">
        <v>16</v>
      </c>
      <c r="L3" s="147" t="s">
        <v>17</v>
      </c>
      <c r="M3" s="147" t="s">
        <v>18</v>
      </c>
      <c r="N3" s="147" t="s">
        <v>19</v>
      </c>
      <c r="O3" s="147" t="s">
        <v>20</v>
      </c>
      <c r="P3" s="147" t="s">
        <v>21</v>
      </c>
      <c r="Q3" s="147" t="s">
        <v>22</v>
      </c>
      <c r="R3" s="147" t="s">
        <v>23</v>
      </c>
      <c r="S3" s="147" t="s">
        <v>24</v>
      </c>
      <c r="T3" s="147" t="s">
        <v>25</v>
      </c>
      <c r="U3" s="148" t="s">
        <v>48</v>
      </c>
      <c r="V3" s="147" t="s">
        <v>26</v>
      </c>
      <c r="W3" s="147" t="s">
        <v>49</v>
      </c>
      <c r="X3" s="149" t="s">
        <v>50</v>
      </c>
      <c r="Y3" s="140" t="s">
        <v>2</v>
      </c>
    </row>
    <row r="4" spans="1:27" s="153" customFormat="1" ht="67.25" customHeight="1">
      <c r="A4" s="146"/>
      <c r="B4" s="146"/>
      <c r="C4" s="150" t="s">
        <v>73</v>
      </c>
      <c r="D4" s="150" t="s">
        <v>74</v>
      </c>
      <c r="E4" s="150" t="s">
        <v>75</v>
      </c>
      <c r="F4" s="150" t="s">
        <v>108</v>
      </c>
      <c r="G4" s="150" t="s">
        <v>76</v>
      </c>
      <c r="H4" s="150" t="s">
        <v>77</v>
      </c>
      <c r="I4" s="150" t="s">
        <v>78</v>
      </c>
      <c r="J4" s="150" t="s">
        <v>109</v>
      </c>
      <c r="K4" s="150" t="s">
        <v>79</v>
      </c>
      <c r="L4" s="150" t="s">
        <v>80</v>
      </c>
      <c r="M4" s="150" t="s">
        <v>81</v>
      </c>
      <c r="N4" s="150" t="s">
        <v>82</v>
      </c>
      <c r="O4" s="150" t="s">
        <v>83</v>
      </c>
      <c r="P4" s="150" t="s">
        <v>84</v>
      </c>
      <c r="Q4" s="150" t="s">
        <v>85</v>
      </c>
      <c r="R4" s="150" t="s">
        <v>86</v>
      </c>
      <c r="S4" s="150" t="s">
        <v>87</v>
      </c>
      <c r="T4" s="150" t="s">
        <v>88</v>
      </c>
      <c r="U4" s="151" t="s">
        <v>89</v>
      </c>
      <c r="V4" s="150" t="s">
        <v>90</v>
      </c>
      <c r="W4" s="150" t="s">
        <v>91</v>
      </c>
      <c r="X4" s="152" t="s">
        <v>27</v>
      </c>
      <c r="Y4" s="140"/>
    </row>
    <row r="5" spans="1:27" s="155" customFormat="1" ht="14.75" customHeight="1">
      <c r="A5" s="154" t="s">
        <v>261</v>
      </c>
      <c r="B5" s="66"/>
      <c r="C5" s="155" t="s">
        <v>28</v>
      </c>
      <c r="D5" s="155" t="s">
        <v>29</v>
      </c>
      <c r="E5" s="155" t="s">
        <v>30</v>
      </c>
      <c r="F5" s="155" t="s">
        <v>31</v>
      </c>
      <c r="G5" s="155" t="s">
        <v>32</v>
      </c>
      <c r="H5" s="155" t="s">
        <v>33</v>
      </c>
      <c r="I5" s="155" t="s">
        <v>34</v>
      </c>
      <c r="J5" s="155" t="s">
        <v>35</v>
      </c>
      <c r="K5" s="155" t="s">
        <v>36</v>
      </c>
      <c r="L5" s="155" t="s">
        <v>37</v>
      </c>
      <c r="M5" s="155" t="s">
        <v>38</v>
      </c>
      <c r="N5" s="155" t="s">
        <v>39</v>
      </c>
      <c r="O5" s="155" t="s">
        <v>40</v>
      </c>
      <c r="P5" s="155" t="s">
        <v>41</v>
      </c>
      <c r="Q5" s="155" t="s">
        <v>42</v>
      </c>
      <c r="R5" s="155" t="s">
        <v>43</v>
      </c>
      <c r="S5" s="155" t="s">
        <v>44</v>
      </c>
      <c r="T5" s="155" t="s">
        <v>45</v>
      </c>
      <c r="U5" s="155" t="s">
        <v>51</v>
      </c>
      <c r="V5" s="155" t="s">
        <v>46</v>
      </c>
      <c r="W5" s="155" t="s">
        <v>54</v>
      </c>
      <c r="X5" s="155" t="s">
        <v>236</v>
      </c>
    </row>
    <row r="6" spans="1:27" s="155" customFormat="1" ht="16.5" customHeight="1">
      <c r="A6" s="156" t="s">
        <v>260</v>
      </c>
      <c r="B6" s="156"/>
    </row>
    <row r="7" spans="1:27" s="155" customFormat="1" ht="14" customHeight="1">
      <c r="A7" s="157" t="s">
        <v>126</v>
      </c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</row>
    <row r="8" spans="1:27" s="155" customFormat="1" ht="14.4" customHeight="1">
      <c r="A8" s="113">
        <v>2012</v>
      </c>
      <c r="C8" s="115">
        <v>1151</v>
      </c>
      <c r="D8" s="115">
        <v>1840</v>
      </c>
      <c r="E8" s="115">
        <v>208</v>
      </c>
      <c r="F8" s="115">
        <v>3745</v>
      </c>
      <c r="G8" s="115">
        <v>8835</v>
      </c>
      <c r="H8" s="115">
        <v>2648</v>
      </c>
      <c r="I8" s="115">
        <v>904</v>
      </c>
      <c r="J8" s="115">
        <v>74</v>
      </c>
      <c r="K8" s="115">
        <v>505</v>
      </c>
      <c r="L8" s="115">
        <v>680</v>
      </c>
      <c r="M8" s="115">
        <v>796</v>
      </c>
      <c r="N8" s="115">
        <v>192</v>
      </c>
      <c r="O8" s="115">
        <v>287</v>
      </c>
      <c r="P8" s="115">
        <v>107</v>
      </c>
      <c r="Q8" s="115">
        <v>1661</v>
      </c>
      <c r="R8" s="115">
        <v>3959</v>
      </c>
      <c r="S8" s="115">
        <v>3087</v>
      </c>
      <c r="T8" s="115">
        <v>384</v>
      </c>
      <c r="U8" s="115">
        <v>4</v>
      </c>
      <c r="V8" s="115">
        <v>772</v>
      </c>
      <c r="W8" s="115">
        <v>7</v>
      </c>
      <c r="X8" s="115">
        <v>313</v>
      </c>
      <c r="Y8" s="115">
        <v>32159</v>
      </c>
    </row>
    <row r="9" spans="1:27" s="155" customFormat="1">
      <c r="A9" s="113">
        <v>2013</v>
      </c>
      <c r="B9" s="159"/>
      <c r="C9" s="115">
        <v>1148</v>
      </c>
      <c r="D9" s="115">
        <v>2124</v>
      </c>
      <c r="E9" s="115">
        <v>184</v>
      </c>
      <c r="F9" s="115">
        <v>4267</v>
      </c>
      <c r="G9" s="115">
        <v>9012</v>
      </c>
      <c r="H9" s="115">
        <v>2534</v>
      </c>
      <c r="I9" s="115">
        <v>1045</v>
      </c>
      <c r="J9" s="115">
        <v>79</v>
      </c>
      <c r="K9" s="115">
        <v>616</v>
      </c>
      <c r="L9" s="115">
        <v>841</v>
      </c>
      <c r="M9" s="115">
        <v>984</v>
      </c>
      <c r="N9" s="115">
        <v>204</v>
      </c>
      <c r="O9" s="115">
        <v>277</v>
      </c>
      <c r="P9" s="115">
        <v>142</v>
      </c>
      <c r="Q9" s="115">
        <v>1795</v>
      </c>
      <c r="R9" s="115">
        <v>4180</v>
      </c>
      <c r="S9" s="115">
        <v>3480</v>
      </c>
      <c r="T9" s="115">
        <v>381</v>
      </c>
      <c r="U9" s="115">
        <v>2</v>
      </c>
      <c r="V9" s="115">
        <v>934</v>
      </c>
      <c r="W9" s="115">
        <v>5</v>
      </c>
      <c r="X9" s="115">
        <v>318</v>
      </c>
      <c r="Y9" s="115">
        <v>34552</v>
      </c>
    </row>
    <row r="10" spans="1:27" s="155" customFormat="1" ht="14.4" customHeight="1">
      <c r="A10" s="113">
        <v>2014</v>
      </c>
      <c r="B10" s="159"/>
      <c r="C10" s="115">
        <v>1128</v>
      </c>
      <c r="D10" s="115">
        <v>2100</v>
      </c>
      <c r="E10" s="115">
        <v>168</v>
      </c>
      <c r="F10" s="115">
        <v>4188</v>
      </c>
      <c r="G10" s="115">
        <v>9751</v>
      </c>
      <c r="H10" s="115">
        <v>2182</v>
      </c>
      <c r="I10" s="115">
        <v>941</v>
      </c>
      <c r="J10" s="115">
        <v>90</v>
      </c>
      <c r="K10" s="115">
        <v>513</v>
      </c>
      <c r="L10" s="115">
        <v>740</v>
      </c>
      <c r="M10" s="115">
        <v>881</v>
      </c>
      <c r="N10" s="115">
        <v>157</v>
      </c>
      <c r="O10" s="115">
        <v>290</v>
      </c>
      <c r="P10" s="115">
        <v>143</v>
      </c>
      <c r="Q10" s="115">
        <v>1664</v>
      </c>
      <c r="R10" s="115">
        <v>4425</v>
      </c>
      <c r="S10" s="115">
        <v>4327</v>
      </c>
      <c r="T10" s="115">
        <v>517</v>
      </c>
      <c r="U10" s="115">
        <v>5</v>
      </c>
      <c r="V10" s="115">
        <v>858</v>
      </c>
      <c r="W10" s="115">
        <v>3</v>
      </c>
      <c r="X10" s="115">
        <v>285</v>
      </c>
      <c r="Y10" s="115">
        <v>35356</v>
      </c>
      <c r="Z10" s="155" t="s">
        <v>154</v>
      </c>
    </row>
    <row r="11" spans="1:27" s="155" customFormat="1" ht="14.4" customHeight="1">
      <c r="A11" s="113">
        <v>2015</v>
      </c>
      <c r="B11" s="160"/>
      <c r="C11" s="115">
        <v>1367</v>
      </c>
      <c r="D11" s="115">
        <v>3679</v>
      </c>
      <c r="E11" s="115">
        <v>216</v>
      </c>
      <c r="F11" s="115">
        <v>4572</v>
      </c>
      <c r="G11" s="115">
        <v>8427</v>
      </c>
      <c r="H11" s="115">
        <v>2146</v>
      </c>
      <c r="I11" s="115">
        <v>1351</v>
      </c>
      <c r="J11" s="115">
        <v>101</v>
      </c>
      <c r="K11" s="115">
        <v>840</v>
      </c>
      <c r="L11" s="115">
        <v>647</v>
      </c>
      <c r="M11" s="115">
        <v>1282</v>
      </c>
      <c r="N11" s="115">
        <v>234</v>
      </c>
      <c r="O11" s="115">
        <v>517</v>
      </c>
      <c r="P11" s="115">
        <v>118</v>
      </c>
      <c r="Q11" s="115">
        <v>6593</v>
      </c>
      <c r="R11" s="115">
        <v>6361</v>
      </c>
      <c r="S11" s="115">
        <v>4532</v>
      </c>
      <c r="T11" s="115">
        <v>507</v>
      </c>
      <c r="U11" s="115">
        <v>13</v>
      </c>
      <c r="V11" s="115">
        <v>1265</v>
      </c>
      <c r="W11" s="115">
        <v>16</v>
      </c>
      <c r="X11" s="115">
        <v>47</v>
      </c>
      <c r="Y11" s="115">
        <v>44831</v>
      </c>
      <c r="Z11" s="155" t="s">
        <v>154</v>
      </c>
    </row>
    <row r="12" spans="1:27" s="155" customFormat="1" ht="14.4" customHeight="1">
      <c r="A12" s="113">
        <v>2016</v>
      </c>
      <c r="B12" s="159"/>
      <c r="C12" s="115">
        <v>1383</v>
      </c>
      <c r="D12" s="115">
        <v>2671</v>
      </c>
      <c r="E12" s="115">
        <v>214</v>
      </c>
      <c r="F12" s="115">
        <v>5846</v>
      </c>
      <c r="G12" s="115">
        <v>6992</v>
      </c>
      <c r="H12" s="115">
        <v>2281</v>
      </c>
      <c r="I12" s="115">
        <v>1414</v>
      </c>
      <c r="J12" s="115">
        <v>84</v>
      </c>
      <c r="K12" s="115">
        <v>821</v>
      </c>
      <c r="L12" s="115">
        <v>750</v>
      </c>
      <c r="M12" s="115">
        <v>1103</v>
      </c>
      <c r="N12" s="115">
        <v>273</v>
      </c>
      <c r="O12" s="115">
        <v>667</v>
      </c>
      <c r="P12" s="115">
        <v>216</v>
      </c>
      <c r="Q12" s="115">
        <v>4037</v>
      </c>
      <c r="R12" s="115">
        <v>7074</v>
      </c>
      <c r="S12" s="115">
        <v>9940</v>
      </c>
      <c r="T12" s="115">
        <v>2464</v>
      </c>
      <c r="U12" s="115">
        <v>5</v>
      </c>
      <c r="V12" s="115">
        <v>1391</v>
      </c>
      <c r="W12" s="115">
        <v>2</v>
      </c>
      <c r="X12" s="115">
        <v>207</v>
      </c>
      <c r="Y12" s="115">
        <v>49835</v>
      </c>
      <c r="AA12" s="106"/>
    </row>
    <row r="13" spans="1:27" s="155" customFormat="1" ht="14.4" customHeight="1">
      <c r="A13" s="113">
        <v>2017</v>
      </c>
      <c r="B13" s="159"/>
      <c r="C13" s="34">
        <v>1621.8191652600001</v>
      </c>
      <c r="D13" s="35">
        <v>2524.46674613</v>
      </c>
      <c r="E13" s="35">
        <v>249.96350529000003</v>
      </c>
      <c r="F13" s="35">
        <v>5400.23053635</v>
      </c>
      <c r="G13" s="35">
        <v>7996.5737696999995</v>
      </c>
      <c r="H13" s="35">
        <v>2216.2956822399997</v>
      </c>
      <c r="I13" s="35">
        <v>1346.9795431800001</v>
      </c>
      <c r="J13" s="35">
        <v>105.62403008</v>
      </c>
      <c r="K13" s="35">
        <v>429.14749899999998</v>
      </c>
      <c r="L13" s="35">
        <v>717.7867726799999</v>
      </c>
      <c r="M13" s="35">
        <v>1196.5327268199999</v>
      </c>
      <c r="N13" s="35">
        <v>283.06219656999997</v>
      </c>
      <c r="O13" s="35">
        <v>719.59477018000007</v>
      </c>
      <c r="P13" s="35">
        <v>100.02787600000001</v>
      </c>
      <c r="Q13" s="35">
        <v>2903.6274172499998</v>
      </c>
      <c r="R13" s="35">
        <v>7155.1448779500006</v>
      </c>
      <c r="S13" s="35">
        <v>6058.3437445199997</v>
      </c>
      <c r="T13" s="35">
        <v>393.64936826999997</v>
      </c>
      <c r="U13" s="35">
        <v>13.842908</v>
      </c>
      <c r="V13" s="35">
        <v>1186.93815868</v>
      </c>
      <c r="W13" s="35">
        <v>2.0595110000000001</v>
      </c>
      <c r="X13" s="106">
        <v>0</v>
      </c>
      <c r="Y13" s="106">
        <v>42621.710805149996</v>
      </c>
    </row>
    <row r="14" spans="1:27" s="155" customFormat="1" ht="14.4" customHeight="1">
      <c r="A14" s="113">
        <v>2018</v>
      </c>
      <c r="B14" s="159"/>
      <c r="C14" s="106">
        <v>1727.4820990000001</v>
      </c>
      <c r="D14" s="106">
        <v>2227.4676979999999</v>
      </c>
      <c r="E14" s="106">
        <v>232.41451099999998</v>
      </c>
      <c r="F14" s="106">
        <v>5392.0650899999991</v>
      </c>
      <c r="G14" s="106">
        <v>11030.632336000001</v>
      </c>
      <c r="H14" s="106">
        <v>2024.7708100000002</v>
      </c>
      <c r="I14" s="106">
        <v>1194.2522169999997</v>
      </c>
      <c r="J14" s="106">
        <v>118.79401799999999</v>
      </c>
      <c r="K14" s="106">
        <v>244.18828099999999</v>
      </c>
      <c r="L14" s="106">
        <v>636.610049</v>
      </c>
      <c r="M14" s="106">
        <v>1144.5352829999999</v>
      </c>
      <c r="N14" s="106">
        <v>287.95791500000001</v>
      </c>
      <c r="O14" s="106">
        <v>389.31555399999996</v>
      </c>
      <c r="P14" s="106">
        <v>125.74377499999999</v>
      </c>
      <c r="Q14" s="106">
        <v>2444.4770189999995</v>
      </c>
      <c r="R14" s="106">
        <v>6299.303981</v>
      </c>
      <c r="S14" s="106">
        <v>5905.8690119999992</v>
      </c>
      <c r="T14" s="106">
        <v>493.73578399999997</v>
      </c>
      <c r="U14" s="106">
        <v>3.6386189999999998</v>
      </c>
      <c r="V14" s="106">
        <v>1075.150204</v>
      </c>
      <c r="W14" s="106">
        <v>3.273676</v>
      </c>
      <c r="X14" s="106">
        <v>0</v>
      </c>
      <c r="Y14" s="106">
        <v>43001.677930999991</v>
      </c>
    </row>
    <row r="15" spans="1:27" s="34" customFormat="1">
      <c r="A15" s="113">
        <v>2019</v>
      </c>
      <c r="C15" s="34">
        <v>1681.6782309999999</v>
      </c>
      <c r="D15" s="34">
        <v>2273.6096930000003</v>
      </c>
      <c r="E15" s="34">
        <v>224.01889899999995</v>
      </c>
      <c r="F15" s="34">
        <v>5439.7889770000002</v>
      </c>
      <c r="G15" s="34">
        <v>9988.4794939999992</v>
      </c>
      <c r="H15" s="34">
        <v>2035.934184</v>
      </c>
      <c r="I15" s="34">
        <v>1151.084582</v>
      </c>
      <c r="J15" s="34">
        <v>124.12540899999998</v>
      </c>
      <c r="K15" s="34">
        <v>321.71143499999999</v>
      </c>
      <c r="L15" s="34">
        <v>758.10819800000002</v>
      </c>
      <c r="M15" s="34">
        <v>1024.1850639999998</v>
      </c>
      <c r="N15" s="34">
        <v>307.83080499999994</v>
      </c>
      <c r="O15" s="34">
        <v>305.09990300000004</v>
      </c>
      <c r="P15" s="34">
        <v>91.669690999999986</v>
      </c>
      <c r="Q15" s="34">
        <v>2371.8137150000002</v>
      </c>
      <c r="R15" s="34">
        <v>5720.2181599999994</v>
      </c>
      <c r="S15" s="34">
        <v>5057.606150999999</v>
      </c>
      <c r="T15" s="34">
        <v>1021.380011</v>
      </c>
      <c r="U15" s="34">
        <v>0.51711700000000005</v>
      </c>
      <c r="V15" s="34">
        <v>975.07232299999998</v>
      </c>
      <c r="W15" s="34">
        <v>4.6975980000000002</v>
      </c>
      <c r="X15" s="34">
        <v>71.909058999999999</v>
      </c>
      <c r="Y15" s="106">
        <v>40950</v>
      </c>
    </row>
    <row r="16" spans="1:27" s="34" customFormat="1">
      <c r="A16" s="113">
        <v>2020</v>
      </c>
      <c r="C16" s="34">
        <v>1530.1057940000001</v>
      </c>
      <c r="D16" s="34">
        <v>2153.16374</v>
      </c>
      <c r="E16" s="34">
        <v>223.34514300000004</v>
      </c>
      <c r="F16" s="34">
        <v>5312.9321869999985</v>
      </c>
      <c r="G16" s="34">
        <v>6474.3049039999987</v>
      </c>
      <c r="H16" s="34">
        <v>2031.9736800000001</v>
      </c>
      <c r="I16" s="34">
        <v>1170.3712009999999</v>
      </c>
      <c r="J16" s="34">
        <v>85.984670000000008</v>
      </c>
      <c r="K16" s="34">
        <v>654.41613299999995</v>
      </c>
      <c r="L16" s="34">
        <v>787.70528999999999</v>
      </c>
      <c r="M16" s="34">
        <v>952.5984729999999</v>
      </c>
      <c r="N16" s="34">
        <v>237.74384400000002</v>
      </c>
      <c r="O16" s="34">
        <v>269.97529400000002</v>
      </c>
      <c r="P16" s="34">
        <v>44.305447000000001</v>
      </c>
      <c r="Q16" s="34">
        <v>2327.6589010000002</v>
      </c>
      <c r="R16" s="34">
        <v>5186.4641950000005</v>
      </c>
      <c r="S16" s="34">
        <v>3213.1447150000004</v>
      </c>
      <c r="T16" s="34">
        <v>573.93061299999999</v>
      </c>
      <c r="U16" s="34">
        <v>0.32037299999999996</v>
      </c>
      <c r="V16" s="34">
        <v>970.19017899999994</v>
      </c>
      <c r="W16" s="34">
        <v>6.2883230000000001</v>
      </c>
      <c r="X16" s="34">
        <v>412.73039999999992</v>
      </c>
      <c r="Y16" s="34">
        <v>34619.653498999993</v>
      </c>
    </row>
    <row r="17" spans="1:28" s="34" customFormat="1">
      <c r="A17" s="113">
        <v>2021</v>
      </c>
      <c r="B17" s="108"/>
      <c r="C17" s="34">
        <f>SUM(C60:C71)</f>
        <v>1425.543535</v>
      </c>
      <c r="D17" s="34">
        <f t="shared" ref="D17:Y17" si="0">SUM(D60:D71)</f>
        <v>1796.2135990000002</v>
      </c>
      <c r="E17" s="34">
        <f t="shared" si="0"/>
        <v>316.18725300000006</v>
      </c>
      <c r="F17" s="34">
        <f t="shared" si="0"/>
        <v>5161.8819620000004</v>
      </c>
      <c r="G17" s="34">
        <f t="shared" si="0"/>
        <v>7253.061592</v>
      </c>
      <c r="H17" s="34">
        <f t="shared" si="0"/>
        <v>2297.4595599999998</v>
      </c>
      <c r="I17" s="34">
        <f t="shared" si="0"/>
        <v>1178.659435</v>
      </c>
      <c r="J17" s="34">
        <f t="shared" si="0"/>
        <v>105.532673</v>
      </c>
      <c r="K17" s="34">
        <f t="shared" si="0"/>
        <v>741.40603899999996</v>
      </c>
      <c r="L17" s="34">
        <f t="shared" si="0"/>
        <v>612.21852100000001</v>
      </c>
      <c r="M17" s="34">
        <f t="shared" si="0"/>
        <v>947.06315000000006</v>
      </c>
      <c r="N17" s="34">
        <f t="shared" si="0"/>
        <v>297.82558999999998</v>
      </c>
      <c r="O17" s="34">
        <f t="shared" si="0"/>
        <v>337.298181</v>
      </c>
      <c r="P17" s="34">
        <f t="shared" si="0"/>
        <v>58.403359999999999</v>
      </c>
      <c r="Q17" s="34">
        <f t="shared" si="0"/>
        <v>2755.7595700000002</v>
      </c>
      <c r="R17" s="34">
        <f t="shared" si="0"/>
        <v>5904.5227110000005</v>
      </c>
      <c r="S17" s="34">
        <f t="shared" si="0"/>
        <v>3812.5717110000001</v>
      </c>
      <c r="T17" s="34">
        <f t="shared" si="0"/>
        <v>493.96463500000004</v>
      </c>
      <c r="U17" s="34">
        <f t="shared" si="0"/>
        <v>13.602202</v>
      </c>
      <c r="V17" s="34">
        <f t="shared" si="0"/>
        <v>906.84872400000006</v>
      </c>
      <c r="W17" s="34">
        <f t="shared" si="0"/>
        <v>3.860589</v>
      </c>
      <c r="X17" s="34">
        <f t="shared" si="0"/>
        <v>804.64255000000003</v>
      </c>
      <c r="Y17" s="34">
        <f t="shared" si="0"/>
        <v>37224.527141999999</v>
      </c>
    </row>
    <row r="18" spans="1:28" s="34" customFormat="1">
      <c r="A18" s="161">
        <v>2022</v>
      </c>
      <c r="B18" s="108" t="s">
        <v>267</v>
      </c>
      <c r="C18" s="34">
        <f>SUM(C73:C75)</f>
        <v>248.29764699999998</v>
      </c>
      <c r="D18" s="34">
        <f t="shared" ref="D18:Y18" si="1">SUM(D73:D75)</f>
        <v>502.06412</v>
      </c>
      <c r="E18" s="34">
        <f t="shared" si="1"/>
        <v>62.087211000000003</v>
      </c>
      <c r="F18" s="34">
        <f t="shared" si="1"/>
        <v>956.46121700000003</v>
      </c>
      <c r="G18" s="34">
        <f t="shared" si="1"/>
        <v>1971.0200400000001</v>
      </c>
      <c r="H18" s="34">
        <f t="shared" si="1"/>
        <v>544.44809400000008</v>
      </c>
      <c r="I18" s="34">
        <f t="shared" si="1"/>
        <v>324.76761800000003</v>
      </c>
      <c r="J18" s="34">
        <f t="shared" si="1"/>
        <v>29.987777000000001</v>
      </c>
      <c r="K18" s="34">
        <f t="shared" si="1"/>
        <v>158.486795</v>
      </c>
      <c r="L18" s="34">
        <f t="shared" si="1"/>
        <v>182.78554400000002</v>
      </c>
      <c r="M18" s="34">
        <f t="shared" si="1"/>
        <v>223.70297599999998</v>
      </c>
      <c r="N18" s="34">
        <f t="shared" si="1"/>
        <v>58.366016000000002</v>
      </c>
      <c r="O18" s="34">
        <f t="shared" si="1"/>
        <v>123.150006</v>
      </c>
      <c r="P18" s="34">
        <f t="shared" si="1"/>
        <v>5.5025469999999999</v>
      </c>
      <c r="Q18" s="34">
        <f t="shared" si="1"/>
        <v>866.06533300000001</v>
      </c>
      <c r="R18" s="34">
        <f t="shared" si="1"/>
        <v>1483.930296</v>
      </c>
      <c r="S18" s="34">
        <f t="shared" si="1"/>
        <v>992.30717499999992</v>
      </c>
      <c r="T18" s="34">
        <f t="shared" si="1"/>
        <v>156.42573399999998</v>
      </c>
      <c r="U18" s="34">
        <f t="shared" si="1"/>
        <v>5.9882999999999999E-2</v>
      </c>
      <c r="V18" s="34">
        <f t="shared" si="1"/>
        <v>308.18576100000001</v>
      </c>
      <c r="W18" s="34">
        <f t="shared" si="1"/>
        <v>2.444086</v>
      </c>
      <c r="X18" s="34">
        <f t="shared" si="1"/>
        <v>9.5204699999999995</v>
      </c>
      <c r="Y18" s="34">
        <f t="shared" si="1"/>
        <v>9210.0663459999996</v>
      </c>
    </row>
    <row r="20" spans="1:28" s="155" customFormat="1" ht="14.4" customHeight="1">
      <c r="A20" s="162" t="s">
        <v>60</v>
      </c>
      <c r="B20" s="162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15"/>
    </row>
    <row r="21" spans="1:28" ht="14.4" customHeight="1">
      <c r="A21" s="163">
        <v>2018</v>
      </c>
      <c r="B21" s="160" t="s">
        <v>69</v>
      </c>
      <c r="C21" s="164">
        <v>91.757180000000005</v>
      </c>
      <c r="D21" s="164">
        <v>211.82073099999999</v>
      </c>
      <c r="E21" s="164">
        <v>15.642105000000001</v>
      </c>
      <c r="F21" s="164">
        <v>261.41204099999999</v>
      </c>
      <c r="G21" s="164">
        <v>1106.363474</v>
      </c>
      <c r="H21" s="164">
        <v>162.18152499999999</v>
      </c>
      <c r="I21" s="164">
        <v>96.363905000000003</v>
      </c>
      <c r="J21" s="164">
        <v>9.7761220000000009</v>
      </c>
      <c r="K21" s="164">
        <v>15.931763999999999</v>
      </c>
      <c r="L21" s="164">
        <v>68.763367000000002</v>
      </c>
      <c r="M21" s="164">
        <v>130.77054000000001</v>
      </c>
      <c r="N21" s="164">
        <v>20.814131</v>
      </c>
      <c r="O21" s="164">
        <v>38.458134000000001</v>
      </c>
      <c r="P21" s="164">
        <v>2.8457940000000002</v>
      </c>
      <c r="Q21" s="164">
        <v>274.69184000000001</v>
      </c>
      <c r="R21" s="164">
        <v>429.08984099999998</v>
      </c>
      <c r="S21" s="164">
        <v>562.52223300000003</v>
      </c>
      <c r="T21" s="164">
        <v>34.870944000000001</v>
      </c>
      <c r="U21" s="164">
        <v>3.036003</v>
      </c>
      <c r="V21" s="164">
        <v>104.587414</v>
      </c>
      <c r="W21" s="164">
        <v>0.39209100000000002</v>
      </c>
      <c r="X21" s="115">
        <v>0</v>
      </c>
      <c r="Y21" s="115">
        <v>3642.091179</v>
      </c>
      <c r="Z21" s="164"/>
      <c r="AA21" s="34"/>
    </row>
    <row r="22" spans="1:28" ht="14.4" customHeight="1">
      <c r="A22" s="163"/>
      <c r="B22" s="160" t="s">
        <v>70</v>
      </c>
      <c r="C22" s="164">
        <v>104.443118</v>
      </c>
      <c r="D22" s="164">
        <v>186.77283</v>
      </c>
      <c r="E22" s="164">
        <v>4.6335459999999999</v>
      </c>
      <c r="F22" s="164">
        <v>391.72111699999999</v>
      </c>
      <c r="G22" s="164">
        <v>998.70778199999995</v>
      </c>
      <c r="H22" s="164">
        <v>134.40572</v>
      </c>
      <c r="I22" s="164">
        <v>61.155419999999999</v>
      </c>
      <c r="J22" s="164">
        <v>7.5944190000000003</v>
      </c>
      <c r="K22" s="164">
        <v>19.216441</v>
      </c>
      <c r="L22" s="164">
        <v>48.597715000000001</v>
      </c>
      <c r="M22" s="164">
        <v>79.479163999999997</v>
      </c>
      <c r="N22" s="164">
        <v>33.228506000000003</v>
      </c>
      <c r="O22" s="164">
        <v>19.747541999999999</v>
      </c>
      <c r="P22" s="164">
        <v>12.683128999999999</v>
      </c>
      <c r="Q22" s="164">
        <v>95.866885999999994</v>
      </c>
      <c r="R22" s="164">
        <v>347.486512</v>
      </c>
      <c r="S22" s="164">
        <v>389.41886599999998</v>
      </c>
      <c r="T22" s="164">
        <v>34.696303999999998</v>
      </c>
      <c r="U22" s="164">
        <v>0</v>
      </c>
      <c r="V22" s="164">
        <v>54.888171999999997</v>
      </c>
      <c r="W22" s="164">
        <v>0.42770599999999998</v>
      </c>
      <c r="X22" s="115">
        <v>0</v>
      </c>
      <c r="Y22" s="115">
        <v>3025.1708950000002</v>
      </c>
      <c r="Z22" s="164"/>
      <c r="AA22" s="34"/>
    </row>
    <row r="23" spans="1:28" ht="14.4" customHeight="1">
      <c r="A23" s="163"/>
      <c r="B23" s="160" t="s">
        <v>65</v>
      </c>
      <c r="C23" s="164">
        <v>115.346726</v>
      </c>
      <c r="D23" s="164">
        <v>142.818622</v>
      </c>
      <c r="E23" s="164">
        <v>16.949197999999999</v>
      </c>
      <c r="F23" s="164">
        <v>342.538319</v>
      </c>
      <c r="G23" s="164">
        <v>959.88942399999996</v>
      </c>
      <c r="H23" s="164">
        <v>141.555744</v>
      </c>
      <c r="I23" s="164">
        <v>67.542918999999998</v>
      </c>
      <c r="J23" s="164">
        <v>4.6151010000000001</v>
      </c>
      <c r="K23" s="164">
        <v>17.547027</v>
      </c>
      <c r="L23" s="164">
        <v>35.326003999999998</v>
      </c>
      <c r="M23" s="164">
        <v>84.315905999999998</v>
      </c>
      <c r="N23" s="164">
        <v>8.3769229999999997</v>
      </c>
      <c r="O23" s="164">
        <v>20.831724000000001</v>
      </c>
      <c r="P23" s="164">
        <v>9.7222209999999993</v>
      </c>
      <c r="Q23" s="164">
        <v>133.364745</v>
      </c>
      <c r="R23" s="164">
        <v>389.58014200000002</v>
      </c>
      <c r="S23" s="164">
        <v>642.69770300000005</v>
      </c>
      <c r="T23" s="164">
        <v>23.889848000000001</v>
      </c>
      <c r="U23" s="164">
        <v>0</v>
      </c>
      <c r="V23" s="164">
        <v>116.72523</v>
      </c>
      <c r="W23" s="164">
        <v>0.34584500000000001</v>
      </c>
      <c r="X23" s="115">
        <v>0</v>
      </c>
      <c r="Y23" s="115">
        <v>3273.9793709999994</v>
      </c>
      <c r="Z23" s="164"/>
      <c r="AA23" s="34"/>
    </row>
    <row r="24" spans="1:28" ht="14.4" customHeight="1">
      <c r="A24" s="163"/>
      <c r="B24" s="160" t="s">
        <v>66</v>
      </c>
      <c r="C24" s="164">
        <v>116.061768</v>
      </c>
      <c r="D24" s="164">
        <v>147.1567</v>
      </c>
      <c r="E24" s="164">
        <v>9.9686299999999992</v>
      </c>
      <c r="F24" s="164">
        <v>313.13269500000001</v>
      </c>
      <c r="G24" s="164">
        <v>979.49243000000001</v>
      </c>
      <c r="H24" s="164">
        <v>172.07548199999999</v>
      </c>
      <c r="I24" s="164">
        <v>123.68673699999999</v>
      </c>
      <c r="J24" s="164">
        <v>6.2740970000000003</v>
      </c>
      <c r="K24" s="164">
        <v>14.339002000000001</v>
      </c>
      <c r="L24" s="164">
        <v>34.432364</v>
      </c>
      <c r="M24" s="164">
        <v>56.230941000000001</v>
      </c>
      <c r="N24" s="164">
        <v>20.677804999999999</v>
      </c>
      <c r="O24" s="164">
        <v>31.851756000000002</v>
      </c>
      <c r="P24" s="164">
        <v>2.1080199999999998</v>
      </c>
      <c r="Q24" s="164">
        <v>155.379569</v>
      </c>
      <c r="R24" s="164">
        <v>1250.699106</v>
      </c>
      <c r="S24" s="164">
        <v>521.41645200000005</v>
      </c>
      <c r="T24" s="164">
        <v>29.978543999999999</v>
      </c>
      <c r="U24" s="164">
        <v>0</v>
      </c>
      <c r="V24" s="164">
        <v>51.821174999999997</v>
      </c>
      <c r="W24" s="164">
        <v>5.5861000000000001E-2</v>
      </c>
      <c r="X24" s="115">
        <v>0</v>
      </c>
      <c r="Y24" s="115">
        <v>4036.8391339999998</v>
      </c>
      <c r="Z24" s="164"/>
      <c r="AA24" s="34"/>
    </row>
    <row r="25" spans="1:28" ht="14.4" customHeight="1">
      <c r="A25" s="163"/>
      <c r="B25" s="160" t="s">
        <v>7</v>
      </c>
      <c r="C25" s="164">
        <v>157.76742400000001</v>
      </c>
      <c r="D25" s="164">
        <v>208.16007400000001</v>
      </c>
      <c r="E25" s="164">
        <v>28.847487000000001</v>
      </c>
      <c r="F25" s="164">
        <v>583.91001500000004</v>
      </c>
      <c r="G25" s="164">
        <v>442.89216699999997</v>
      </c>
      <c r="H25" s="164">
        <v>203.27268100000001</v>
      </c>
      <c r="I25" s="164">
        <v>134.21345700000001</v>
      </c>
      <c r="J25" s="164">
        <v>10.761226000000001</v>
      </c>
      <c r="K25" s="164">
        <v>35.274121999999998</v>
      </c>
      <c r="L25" s="164">
        <v>58.601272999999999</v>
      </c>
      <c r="M25" s="135">
        <v>116.60072700000001</v>
      </c>
      <c r="N25" s="164">
        <v>21.585167999999999</v>
      </c>
      <c r="O25" s="164">
        <v>38.042723000000002</v>
      </c>
      <c r="P25" s="164">
        <v>6.1779789999999997</v>
      </c>
      <c r="Q25" s="164">
        <v>271.813064</v>
      </c>
      <c r="R25" s="164">
        <v>461.90288299999997</v>
      </c>
      <c r="S25" s="164">
        <v>651.08350199999995</v>
      </c>
      <c r="T25" s="164">
        <v>62.059089</v>
      </c>
      <c r="U25" s="164">
        <v>9.0399999999999996E-4</v>
      </c>
      <c r="V25" s="164">
        <v>69.174271000000005</v>
      </c>
      <c r="W25" s="164">
        <v>4.4831000000000003E-2</v>
      </c>
      <c r="X25" s="115">
        <v>0</v>
      </c>
      <c r="Y25" s="115">
        <v>3562.1850669999999</v>
      </c>
      <c r="Z25" s="164"/>
      <c r="AA25" s="34"/>
      <c r="AB25" s="34"/>
    </row>
    <row r="26" spans="1:28" ht="14.4" customHeight="1">
      <c r="A26" s="163"/>
      <c r="B26" s="160" t="s">
        <v>67</v>
      </c>
      <c r="C26" s="164">
        <v>157.80574999999999</v>
      </c>
      <c r="D26" s="164">
        <v>111.952015</v>
      </c>
      <c r="E26" s="164">
        <v>14.330062</v>
      </c>
      <c r="F26" s="164">
        <v>329.19576000000001</v>
      </c>
      <c r="G26" s="164">
        <v>1003.773216</v>
      </c>
      <c r="H26" s="164">
        <v>152.005898</v>
      </c>
      <c r="I26" s="164">
        <v>106.106416</v>
      </c>
      <c r="J26" s="164">
        <v>4.9420489999999999</v>
      </c>
      <c r="K26" s="164">
        <v>15.745895000000001</v>
      </c>
      <c r="L26" s="164">
        <v>32.472501999999999</v>
      </c>
      <c r="M26" s="164">
        <v>77.368200999999999</v>
      </c>
      <c r="N26" s="164">
        <v>27.286998000000001</v>
      </c>
      <c r="O26" s="164">
        <v>14.386172999999999</v>
      </c>
      <c r="P26" s="164">
        <v>10.671146999999999</v>
      </c>
      <c r="Q26" s="164">
        <v>118.169861</v>
      </c>
      <c r="R26" s="164">
        <v>264.09499199999999</v>
      </c>
      <c r="S26" s="164">
        <v>411.90041600000001</v>
      </c>
      <c r="T26" s="164">
        <v>32.215423000000001</v>
      </c>
      <c r="U26" s="164">
        <v>0</v>
      </c>
      <c r="V26" s="164">
        <v>57.738731999999999</v>
      </c>
      <c r="W26" s="164">
        <v>1.5499999999999999E-3</v>
      </c>
      <c r="X26" s="115">
        <v>0</v>
      </c>
      <c r="Y26" s="115">
        <v>2942.1630559999994</v>
      </c>
      <c r="Z26" s="164"/>
      <c r="AA26" s="34"/>
    </row>
    <row r="27" spans="1:28" ht="14.4" customHeight="1">
      <c r="A27" s="163"/>
      <c r="B27" s="160" t="s">
        <v>68</v>
      </c>
      <c r="C27" s="164">
        <v>157.09813</v>
      </c>
      <c r="D27" s="164">
        <v>168.56676899999999</v>
      </c>
      <c r="E27" s="164">
        <v>25.628245</v>
      </c>
      <c r="F27" s="164">
        <v>563.88680699999998</v>
      </c>
      <c r="G27" s="164">
        <v>416.882632</v>
      </c>
      <c r="H27" s="164">
        <v>170.90939700000001</v>
      </c>
      <c r="I27" s="164">
        <v>113.82133899999999</v>
      </c>
      <c r="J27" s="164">
        <v>6.139494</v>
      </c>
      <c r="K27" s="164">
        <v>17.651997000000001</v>
      </c>
      <c r="L27" s="164">
        <v>50.819130999999999</v>
      </c>
      <c r="M27" s="164">
        <v>89.766551000000007</v>
      </c>
      <c r="N27" s="164">
        <v>25.746893</v>
      </c>
      <c r="O27" s="164">
        <v>32.973832999999999</v>
      </c>
      <c r="P27" s="164">
        <v>29.815345000000001</v>
      </c>
      <c r="Q27" s="164">
        <v>188.04339100000001</v>
      </c>
      <c r="R27" s="164">
        <v>499.79459000000003</v>
      </c>
      <c r="S27" s="164">
        <v>512.33082000000002</v>
      </c>
      <c r="T27" s="164">
        <v>64.163348999999997</v>
      </c>
      <c r="U27" s="164">
        <v>0</v>
      </c>
      <c r="V27" s="164">
        <v>105.374402</v>
      </c>
      <c r="W27" s="164">
        <v>0.10786999999999999</v>
      </c>
      <c r="X27" s="115">
        <v>0</v>
      </c>
      <c r="Y27" s="115">
        <v>3239.5209849999997</v>
      </c>
      <c r="Z27" s="164"/>
      <c r="AA27" s="34"/>
      <c r="AB27" s="34"/>
    </row>
    <row r="28" spans="1:28" ht="14.4" customHeight="1">
      <c r="A28" s="163"/>
      <c r="B28" s="160" t="s">
        <v>71</v>
      </c>
      <c r="C28" s="164">
        <v>125.487701</v>
      </c>
      <c r="D28" s="164">
        <v>190.03773799999999</v>
      </c>
      <c r="E28" s="164">
        <v>15.847422</v>
      </c>
      <c r="F28" s="164">
        <v>409.11525399999999</v>
      </c>
      <c r="G28" s="164">
        <v>1256.362024</v>
      </c>
      <c r="H28" s="164">
        <v>195.700006</v>
      </c>
      <c r="I28" s="164">
        <v>95.822187999999997</v>
      </c>
      <c r="J28" s="164">
        <v>13.588336999999999</v>
      </c>
      <c r="K28" s="164">
        <v>15.536152</v>
      </c>
      <c r="L28" s="164">
        <v>65.984050999999994</v>
      </c>
      <c r="M28" s="164">
        <v>84.753392000000005</v>
      </c>
      <c r="N28" s="164">
        <v>21.930112000000001</v>
      </c>
      <c r="O28" s="164">
        <v>51.818765999999997</v>
      </c>
      <c r="P28" s="164">
        <v>10.137178</v>
      </c>
      <c r="Q28" s="164">
        <v>343.63055700000001</v>
      </c>
      <c r="R28" s="164">
        <v>614.23989300000005</v>
      </c>
      <c r="S28" s="164">
        <v>477.703418</v>
      </c>
      <c r="T28" s="164">
        <v>45.974397000000003</v>
      </c>
      <c r="U28" s="164">
        <v>0.60171200000000002</v>
      </c>
      <c r="V28" s="164">
        <v>99.956155999999993</v>
      </c>
      <c r="W28" s="164">
        <v>1.3648E-2</v>
      </c>
      <c r="X28" s="115">
        <v>0</v>
      </c>
      <c r="Y28" s="115">
        <v>4134.2401020000007</v>
      </c>
      <c r="Z28" s="164"/>
      <c r="AA28" s="34"/>
    </row>
    <row r="29" spans="1:28" ht="14.4" customHeight="1">
      <c r="A29" s="163"/>
      <c r="B29" s="160" t="s">
        <v>61</v>
      </c>
      <c r="C29" s="164">
        <v>199.25441900000001</v>
      </c>
      <c r="D29" s="164">
        <v>190.73949400000001</v>
      </c>
      <c r="E29" s="164">
        <v>15.205951000000001</v>
      </c>
      <c r="F29" s="164">
        <v>557.857528</v>
      </c>
      <c r="G29" s="164">
        <v>852.67325400000004</v>
      </c>
      <c r="H29" s="164">
        <v>169.71561600000001</v>
      </c>
      <c r="I29" s="164">
        <v>111.68055099999999</v>
      </c>
      <c r="J29" s="164">
        <v>15.498173</v>
      </c>
      <c r="K29" s="164">
        <v>20.912813</v>
      </c>
      <c r="L29" s="164">
        <v>66.691603999999998</v>
      </c>
      <c r="M29" s="164">
        <v>110.70070800000001</v>
      </c>
      <c r="N29" s="164">
        <v>29.924917000000001</v>
      </c>
      <c r="O29" s="164">
        <v>70.715019999999996</v>
      </c>
      <c r="P29" s="164">
        <v>12.752376999999999</v>
      </c>
      <c r="Q29" s="164">
        <v>256.99396000000002</v>
      </c>
      <c r="R29" s="164">
        <v>454.88355100000001</v>
      </c>
      <c r="S29" s="164">
        <v>440.80884900000001</v>
      </c>
      <c r="T29" s="164">
        <v>22.44819</v>
      </c>
      <c r="U29" s="164">
        <v>0</v>
      </c>
      <c r="V29" s="164">
        <v>72.685726000000003</v>
      </c>
      <c r="W29" s="164">
        <v>0.24879699999999999</v>
      </c>
      <c r="X29" s="115">
        <v>0</v>
      </c>
      <c r="Y29" s="115">
        <v>3672.3914979999995</v>
      </c>
      <c r="Z29" s="164"/>
      <c r="AA29" s="34"/>
    </row>
    <row r="30" spans="1:28" ht="14.4" customHeight="1">
      <c r="A30" s="163"/>
      <c r="B30" s="160" t="s">
        <v>62</v>
      </c>
      <c r="C30" s="164">
        <v>163.569188</v>
      </c>
      <c r="D30" s="164">
        <v>169.99249599999999</v>
      </c>
      <c r="E30" s="164">
        <v>28.834697999999999</v>
      </c>
      <c r="F30" s="164">
        <v>604.62027899999998</v>
      </c>
      <c r="G30" s="164">
        <v>823.37617899999998</v>
      </c>
      <c r="H30" s="164">
        <v>187.812106</v>
      </c>
      <c r="I30" s="164">
        <v>100.340982</v>
      </c>
      <c r="J30" s="164">
        <v>13.313958</v>
      </c>
      <c r="K30" s="164">
        <v>36.553992999999998</v>
      </c>
      <c r="L30" s="164">
        <v>41.825994000000001</v>
      </c>
      <c r="M30" s="164">
        <v>134.02652800000001</v>
      </c>
      <c r="N30" s="164">
        <v>19.269407999999999</v>
      </c>
      <c r="O30" s="164">
        <v>31.722847000000002</v>
      </c>
      <c r="P30" s="164">
        <v>14.795705</v>
      </c>
      <c r="Q30" s="164">
        <v>260.753175</v>
      </c>
      <c r="R30" s="164">
        <v>505.46140300000002</v>
      </c>
      <c r="S30" s="164">
        <v>479.79591199999999</v>
      </c>
      <c r="T30" s="164">
        <v>77.457023000000007</v>
      </c>
      <c r="U30" s="164">
        <v>0</v>
      </c>
      <c r="V30" s="164">
        <v>102.73452899999999</v>
      </c>
      <c r="W30" s="164">
        <v>8.8149000000000005E-2</v>
      </c>
      <c r="X30" s="115">
        <v>0</v>
      </c>
      <c r="Y30" s="115">
        <v>3796.3445519999996</v>
      </c>
      <c r="Z30" s="164"/>
      <c r="AA30" s="34"/>
    </row>
    <row r="31" spans="1:28" ht="14.4" customHeight="1">
      <c r="A31" s="163"/>
      <c r="B31" s="160" t="s">
        <v>63</v>
      </c>
      <c r="C31" s="164">
        <v>183.69061199999999</v>
      </c>
      <c r="D31" s="164">
        <v>272.92214899999999</v>
      </c>
      <c r="E31" s="164">
        <v>35.231453999999999</v>
      </c>
      <c r="F31" s="164">
        <v>446.32691199999999</v>
      </c>
      <c r="G31" s="164">
        <v>762.40095299999996</v>
      </c>
      <c r="H31" s="164">
        <v>155.31132400000001</v>
      </c>
      <c r="I31" s="164">
        <v>90.470212000000004</v>
      </c>
      <c r="J31" s="164">
        <v>15.884093</v>
      </c>
      <c r="K31" s="164">
        <v>22.861616999999999</v>
      </c>
      <c r="L31" s="164">
        <v>55.308335999999997</v>
      </c>
      <c r="M31" s="164">
        <v>103.406537</v>
      </c>
      <c r="N31" s="164">
        <v>24.488085000000002</v>
      </c>
      <c r="O31" s="164">
        <v>19.659732999999999</v>
      </c>
      <c r="P31" s="164">
        <v>8.1419549999999994</v>
      </c>
      <c r="Q31" s="164">
        <v>203.42553899999999</v>
      </c>
      <c r="R31" s="164">
        <v>494.60646800000001</v>
      </c>
      <c r="S31" s="164">
        <v>401.37621999999999</v>
      </c>
      <c r="T31" s="164">
        <v>34.205942999999998</v>
      </c>
      <c r="U31" s="164">
        <v>0</v>
      </c>
      <c r="V31" s="164">
        <v>133.65636000000001</v>
      </c>
      <c r="W31" s="164">
        <v>5.8750999999999998E-2</v>
      </c>
      <c r="X31" s="115">
        <v>0</v>
      </c>
      <c r="Y31" s="115">
        <v>3463.4332529999997</v>
      </c>
      <c r="Z31" s="164"/>
      <c r="AA31" s="34"/>
    </row>
    <row r="32" spans="1:28" ht="14.4" customHeight="1">
      <c r="A32" s="163"/>
      <c r="B32" s="160" t="s">
        <v>64</v>
      </c>
      <c r="C32" s="164">
        <v>155.20008300000001</v>
      </c>
      <c r="D32" s="164">
        <v>226.52807999999999</v>
      </c>
      <c r="E32" s="164">
        <v>21.295712999999999</v>
      </c>
      <c r="F32" s="164">
        <v>588.34836299999995</v>
      </c>
      <c r="G32" s="164">
        <v>1427.8188009999999</v>
      </c>
      <c r="H32" s="164">
        <v>179.825311</v>
      </c>
      <c r="I32" s="164">
        <v>93.048090999999999</v>
      </c>
      <c r="J32" s="164">
        <v>10.406948999999999</v>
      </c>
      <c r="K32" s="164">
        <v>12.617457999999999</v>
      </c>
      <c r="L32" s="164">
        <v>77.787707999999995</v>
      </c>
      <c r="M32" s="164">
        <v>77.116088000000005</v>
      </c>
      <c r="N32" s="164">
        <v>34.628968999999998</v>
      </c>
      <c r="O32" s="164">
        <v>19.107303000000002</v>
      </c>
      <c r="P32" s="164">
        <v>5.892925</v>
      </c>
      <c r="Q32" s="164">
        <v>142.34443200000001</v>
      </c>
      <c r="R32" s="164">
        <v>587.46460000000002</v>
      </c>
      <c r="S32" s="164">
        <v>414.81462099999999</v>
      </c>
      <c r="T32" s="164">
        <v>31.776730000000001</v>
      </c>
      <c r="U32" s="164">
        <v>0</v>
      </c>
      <c r="V32" s="164">
        <v>105.808037</v>
      </c>
      <c r="W32" s="164">
        <v>1.488577</v>
      </c>
      <c r="X32" s="115">
        <v>0</v>
      </c>
      <c r="Y32" s="115">
        <v>4213.3188390000005</v>
      </c>
      <c r="Z32" s="164"/>
      <c r="AA32" s="34"/>
    </row>
    <row r="33" spans="1:27" ht="14.4" customHeight="1">
      <c r="A33" s="163"/>
      <c r="B33" s="160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15"/>
      <c r="Y33" s="115"/>
      <c r="Z33" s="164"/>
      <c r="AA33" s="34"/>
    </row>
    <row r="34" spans="1:27" ht="14.25" customHeight="1">
      <c r="A34" s="163">
        <v>2019</v>
      </c>
      <c r="B34" s="160" t="s">
        <v>69</v>
      </c>
      <c r="C34" s="164">
        <v>92.592331000000001</v>
      </c>
      <c r="D34" s="164">
        <v>179.22885299999999</v>
      </c>
      <c r="E34" s="164">
        <v>19.782222000000001</v>
      </c>
      <c r="F34" s="164">
        <v>383.35066499999999</v>
      </c>
      <c r="G34" s="164">
        <v>1055.520675</v>
      </c>
      <c r="H34" s="164">
        <v>155.68650500000001</v>
      </c>
      <c r="I34" s="164">
        <v>75.890439000000001</v>
      </c>
      <c r="J34" s="164">
        <v>9.2872889999999995</v>
      </c>
      <c r="K34" s="164">
        <v>12.749498000000001</v>
      </c>
      <c r="L34" s="164">
        <v>57.515636000000001</v>
      </c>
      <c r="M34" s="164">
        <v>92.497843000000003</v>
      </c>
      <c r="N34" s="164">
        <v>16.333691999999999</v>
      </c>
      <c r="O34" s="164">
        <v>18.406611999999999</v>
      </c>
      <c r="P34" s="164">
        <v>8.0595280000000002</v>
      </c>
      <c r="Q34" s="164">
        <v>187.693321</v>
      </c>
      <c r="R34" s="164">
        <v>318.20766300000003</v>
      </c>
      <c r="S34" s="164">
        <v>465.59597200000002</v>
      </c>
      <c r="T34" s="164">
        <v>33.127637999999997</v>
      </c>
      <c r="U34" s="164">
        <v>0</v>
      </c>
      <c r="V34" s="164">
        <v>64.313100000000006</v>
      </c>
      <c r="W34" s="164">
        <v>6.2351999999999998E-2</v>
      </c>
      <c r="X34" s="115">
        <v>0</v>
      </c>
      <c r="Y34" s="115">
        <v>3246</v>
      </c>
      <c r="Z34" s="164"/>
      <c r="AA34" s="34"/>
    </row>
    <row r="35" spans="1:27">
      <c r="A35" s="165"/>
      <c r="B35" s="160" t="s">
        <v>70</v>
      </c>
      <c r="C35" s="164">
        <v>101.153469</v>
      </c>
      <c r="D35" s="164">
        <v>107.532636</v>
      </c>
      <c r="E35" s="164">
        <v>15.191807000000001</v>
      </c>
      <c r="F35" s="164">
        <v>343.23878200000001</v>
      </c>
      <c r="G35" s="164">
        <v>663.43076799999994</v>
      </c>
      <c r="H35" s="164">
        <v>121.803611</v>
      </c>
      <c r="I35" s="164">
        <v>76.061414999999997</v>
      </c>
      <c r="J35" s="164">
        <v>17.827090999999999</v>
      </c>
      <c r="K35" s="164">
        <v>16.331095999999999</v>
      </c>
      <c r="L35" s="164">
        <v>51.515456</v>
      </c>
      <c r="M35" s="164">
        <v>83.107067000000001</v>
      </c>
      <c r="N35" s="164">
        <v>11.160152</v>
      </c>
      <c r="O35" s="164">
        <v>36.335138999999998</v>
      </c>
      <c r="P35" s="164">
        <v>2.8363209999999999</v>
      </c>
      <c r="Q35" s="164">
        <v>170.220765</v>
      </c>
      <c r="R35" s="164">
        <v>368.93956200000002</v>
      </c>
      <c r="S35" s="164">
        <v>311.63987600000002</v>
      </c>
      <c r="T35" s="164">
        <v>26.398299999999999</v>
      </c>
      <c r="U35" s="164">
        <v>0</v>
      </c>
      <c r="V35" s="164">
        <v>74.183950999999993</v>
      </c>
      <c r="W35" s="164">
        <v>0.13817499999999999</v>
      </c>
      <c r="X35" s="115">
        <v>0</v>
      </c>
      <c r="Y35" s="115">
        <v>2599</v>
      </c>
      <c r="Z35" s="34"/>
      <c r="AA35" s="34"/>
    </row>
    <row r="36" spans="1:27">
      <c r="A36" s="165"/>
      <c r="B36" s="160" t="s">
        <v>65</v>
      </c>
      <c r="C36" s="164">
        <v>150.62929399999999</v>
      </c>
      <c r="D36" s="164">
        <v>146.90268599999999</v>
      </c>
      <c r="E36" s="164">
        <v>5.3933900000000001</v>
      </c>
      <c r="F36" s="164">
        <v>313.57696900000002</v>
      </c>
      <c r="G36" s="164">
        <v>786.66986599999996</v>
      </c>
      <c r="H36" s="164">
        <v>146.126284</v>
      </c>
      <c r="I36" s="164">
        <v>114.00653</v>
      </c>
      <c r="J36" s="164">
        <v>6.0351169999999996</v>
      </c>
      <c r="K36" s="164">
        <v>40.897497000000001</v>
      </c>
      <c r="L36" s="164">
        <v>41.809437000000003</v>
      </c>
      <c r="M36" s="164">
        <v>50.087057999999999</v>
      </c>
      <c r="N36" s="164">
        <v>25.841045999999999</v>
      </c>
      <c r="O36" s="164">
        <v>24.086205</v>
      </c>
      <c r="P36" s="164">
        <v>3.5710570000000001</v>
      </c>
      <c r="Q36" s="164">
        <v>203.67922799999999</v>
      </c>
      <c r="R36" s="164">
        <v>394.37194099999999</v>
      </c>
      <c r="S36" s="164">
        <v>433.30685999999997</v>
      </c>
      <c r="T36" s="164">
        <v>37.066343000000003</v>
      </c>
      <c r="U36" s="164">
        <v>2.5270000000000002E-3</v>
      </c>
      <c r="V36" s="164">
        <v>74.230447999999996</v>
      </c>
      <c r="W36" s="164">
        <v>1.521682</v>
      </c>
      <c r="X36" s="115">
        <v>0</v>
      </c>
      <c r="Y36" s="115">
        <v>3000</v>
      </c>
    </row>
    <row r="37" spans="1:27">
      <c r="A37" s="165"/>
      <c r="B37" s="160" t="s">
        <v>66</v>
      </c>
      <c r="C37" s="164">
        <v>161.25865999999999</v>
      </c>
      <c r="D37" s="164">
        <v>151.965767</v>
      </c>
      <c r="E37" s="164">
        <v>14.386206</v>
      </c>
      <c r="F37" s="164">
        <v>444.93342999999999</v>
      </c>
      <c r="G37" s="164">
        <v>1024.400572</v>
      </c>
      <c r="H37" s="164">
        <v>169.70122699999999</v>
      </c>
      <c r="I37" s="164">
        <v>82.692452000000003</v>
      </c>
      <c r="J37" s="164">
        <v>4.4969939999999999</v>
      </c>
      <c r="K37" s="164">
        <v>20.603490000000001</v>
      </c>
      <c r="L37" s="164">
        <v>50.923144999999998</v>
      </c>
      <c r="M37" s="164">
        <v>64.755325999999997</v>
      </c>
      <c r="N37" s="164">
        <v>27.042259000000001</v>
      </c>
      <c r="O37" s="164">
        <v>17.902726000000001</v>
      </c>
      <c r="P37" s="164">
        <v>1.784907</v>
      </c>
      <c r="Q37" s="164">
        <v>215.711804</v>
      </c>
      <c r="R37" s="164">
        <v>458.86854199999999</v>
      </c>
      <c r="S37" s="164">
        <v>576.35420599999998</v>
      </c>
      <c r="T37" s="164">
        <v>16.353864000000002</v>
      </c>
      <c r="U37" s="164">
        <v>9.9825999999999998E-2</v>
      </c>
      <c r="V37" s="164">
        <v>58.913431000000003</v>
      </c>
      <c r="W37" s="164">
        <v>3.9850999999999998E-2</v>
      </c>
      <c r="X37" s="115">
        <v>0</v>
      </c>
      <c r="Y37" s="115">
        <v>3563</v>
      </c>
    </row>
    <row r="38" spans="1:27">
      <c r="A38" s="165"/>
      <c r="B38" s="160" t="s">
        <v>7</v>
      </c>
      <c r="C38" s="164">
        <v>106.198027</v>
      </c>
      <c r="D38" s="164">
        <v>156.78099399999999</v>
      </c>
      <c r="E38" s="164">
        <v>14.199491999999999</v>
      </c>
      <c r="F38" s="164">
        <v>402.60798499999999</v>
      </c>
      <c r="G38" s="164">
        <v>399.34872100000001</v>
      </c>
      <c r="H38" s="164">
        <v>170.39812599999999</v>
      </c>
      <c r="I38" s="164">
        <v>105.20563300000001</v>
      </c>
      <c r="J38" s="164">
        <v>8.9020189999999992</v>
      </c>
      <c r="K38" s="164">
        <v>20.832574999999999</v>
      </c>
      <c r="L38" s="164">
        <v>36.607733000000003</v>
      </c>
      <c r="M38" s="164">
        <v>84.003874999999994</v>
      </c>
      <c r="N38" s="164">
        <v>41.961830999999997</v>
      </c>
      <c r="O38" s="164">
        <v>32.411655000000003</v>
      </c>
      <c r="P38" s="164">
        <v>2.2692450000000002</v>
      </c>
      <c r="Q38" s="164">
        <v>183.146298</v>
      </c>
      <c r="R38" s="164">
        <v>547.91243299999996</v>
      </c>
      <c r="S38" s="164">
        <v>359.54954400000003</v>
      </c>
      <c r="T38" s="164">
        <v>18.538962999999999</v>
      </c>
      <c r="U38" s="164">
        <v>0</v>
      </c>
      <c r="V38" s="164">
        <v>82.190905000000001</v>
      </c>
      <c r="W38" s="164">
        <v>0.16126599999999999</v>
      </c>
      <c r="X38" s="115">
        <v>0</v>
      </c>
      <c r="Y38" s="115">
        <v>2773</v>
      </c>
    </row>
    <row r="39" spans="1:27">
      <c r="A39" s="165"/>
      <c r="B39" s="160" t="s">
        <v>67</v>
      </c>
      <c r="C39" s="164">
        <v>117.418425</v>
      </c>
      <c r="D39" s="164">
        <v>164.72540699999999</v>
      </c>
      <c r="E39" s="164">
        <v>12.179242</v>
      </c>
      <c r="F39" s="164">
        <v>429.68190800000002</v>
      </c>
      <c r="G39" s="164">
        <v>997.39843800000006</v>
      </c>
      <c r="H39" s="164">
        <v>178.49378100000001</v>
      </c>
      <c r="I39" s="164">
        <v>82.354877000000002</v>
      </c>
      <c r="J39" s="164">
        <v>10.891548999999999</v>
      </c>
      <c r="K39" s="164">
        <v>20.798774000000002</v>
      </c>
      <c r="L39" s="164">
        <v>34.442447999999999</v>
      </c>
      <c r="M39" s="164">
        <v>80.787425999999996</v>
      </c>
      <c r="N39" s="164">
        <v>14.054555000000001</v>
      </c>
      <c r="O39" s="164">
        <v>27.264392000000001</v>
      </c>
      <c r="P39" s="164">
        <v>2.8538380000000001</v>
      </c>
      <c r="Q39" s="164">
        <v>204.04264699999999</v>
      </c>
      <c r="R39" s="164">
        <v>516.75314300000002</v>
      </c>
      <c r="S39" s="164">
        <v>342.04326300000002</v>
      </c>
      <c r="T39" s="164">
        <v>36.568254000000003</v>
      </c>
      <c r="U39" s="164">
        <v>1.2734000000000001E-2</v>
      </c>
      <c r="V39" s="164">
        <v>74.150429000000003</v>
      </c>
      <c r="W39" s="164">
        <v>0.50840399999999997</v>
      </c>
      <c r="X39" s="115">
        <v>0</v>
      </c>
      <c r="Y39" s="115">
        <v>3347</v>
      </c>
    </row>
    <row r="40" spans="1:27">
      <c r="A40" s="165"/>
      <c r="B40" s="160" t="s">
        <v>68</v>
      </c>
      <c r="C40" s="164">
        <v>143.27521999999999</v>
      </c>
      <c r="D40" s="164">
        <v>162.75244000000001</v>
      </c>
      <c r="E40" s="164">
        <v>23.666277000000001</v>
      </c>
      <c r="F40" s="164">
        <v>458.90573499999999</v>
      </c>
      <c r="G40" s="164">
        <v>431.27782300000001</v>
      </c>
      <c r="H40" s="164">
        <v>157.94201200000001</v>
      </c>
      <c r="I40" s="164">
        <v>113.512626</v>
      </c>
      <c r="J40" s="164">
        <v>13.560283999999999</v>
      </c>
      <c r="K40" s="164">
        <v>18.816452000000002</v>
      </c>
      <c r="L40" s="164">
        <v>81.361367000000001</v>
      </c>
      <c r="M40" s="164">
        <v>63.858835999999997</v>
      </c>
      <c r="N40" s="164">
        <v>29.421697000000002</v>
      </c>
      <c r="O40" s="164">
        <v>35.184783000000003</v>
      </c>
      <c r="P40" s="164">
        <v>4.8733779999999998</v>
      </c>
      <c r="Q40" s="164">
        <v>143.729557</v>
      </c>
      <c r="R40" s="164">
        <v>385.38427999999999</v>
      </c>
      <c r="S40" s="164">
        <v>539.76311499999997</v>
      </c>
      <c r="T40" s="164">
        <v>33.411098000000003</v>
      </c>
      <c r="U40" s="164">
        <v>0</v>
      </c>
      <c r="V40" s="164">
        <v>61.230767999999998</v>
      </c>
      <c r="W40" s="164">
        <v>1.0945999999999999E-2</v>
      </c>
      <c r="X40" s="115">
        <v>0</v>
      </c>
      <c r="Y40" s="115">
        <v>2902</v>
      </c>
    </row>
    <row r="41" spans="1:27">
      <c r="A41" s="165"/>
      <c r="B41" s="160" t="s">
        <v>71</v>
      </c>
      <c r="C41" s="164">
        <v>140.264343</v>
      </c>
      <c r="D41" s="164">
        <v>255.20895300000001</v>
      </c>
      <c r="E41" s="164">
        <v>11.018905999999999</v>
      </c>
      <c r="F41" s="164">
        <v>579.67340100000001</v>
      </c>
      <c r="G41" s="164">
        <v>903.29451300000005</v>
      </c>
      <c r="H41" s="164">
        <v>180.34497999999999</v>
      </c>
      <c r="I41" s="164">
        <v>95.575688999999997</v>
      </c>
      <c r="J41" s="164">
        <v>13.527672000000001</v>
      </c>
      <c r="K41" s="164">
        <v>28.408107000000001</v>
      </c>
      <c r="L41" s="164">
        <v>99.509395999999995</v>
      </c>
      <c r="M41" s="164">
        <v>75.284464999999997</v>
      </c>
      <c r="N41" s="164">
        <v>30.116076</v>
      </c>
      <c r="O41" s="164">
        <v>14.489411</v>
      </c>
      <c r="P41" s="164">
        <v>4.3996579999999996</v>
      </c>
      <c r="Q41" s="164">
        <v>189.91598999999999</v>
      </c>
      <c r="R41" s="164">
        <v>441.46032400000001</v>
      </c>
      <c r="S41" s="164">
        <v>405.49920300000002</v>
      </c>
      <c r="T41" s="164">
        <v>34.352204</v>
      </c>
      <c r="U41" s="164">
        <v>0</v>
      </c>
      <c r="V41" s="164">
        <v>82.499382999999995</v>
      </c>
      <c r="W41" s="164">
        <v>5.3633E-2</v>
      </c>
      <c r="X41" s="115">
        <v>0</v>
      </c>
      <c r="Y41" s="115">
        <v>3585</v>
      </c>
    </row>
    <row r="42" spans="1:27">
      <c r="A42" s="165"/>
      <c r="B42" s="160" t="s">
        <v>61</v>
      </c>
      <c r="C42" s="164">
        <v>114.427449</v>
      </c>
      <c r="D42" s="164">
        <v>200.56913900000001</v>
      </c>
      <c r="E42" s="164">
        <v>26.188051999999999</v>
      </c>
      <c r="F42" s="164">
        <v>391.15904499999999</v>
      </c>
      <c r="G42" s="164">
        <v>1359.11484</v>
      </c>
      <c r="H42" s="164">
        <v>150.861448</v>
      </c>
      <c r="I42" s="164">
        <v>91.235810000000001</v>
      </c>
      <c r="J42" s="164">
        <v>6.3678929999999996</v>
      </c>
      <c r="K42" s="164">
        <v>28.015608</v>
      </c>
      <c r="L42" s="164">
        <v>53.453291</v>
      </c>
      <c r="M42" s="164">
        <v>106.802114</v>
      </c>
      <c r="N42" s="164">
        <v>19.508188000000001</v>
      </c>
      <c r="O42" s="164">
        <v>22.446628</v>
      </c>
      <c r="P42" s="164">
        <v>7.7363229999999996</v>
      </c>
      <c r="Q42" s="164">
        <v>193.993447</v>
      </c>
      <c r="R42" s="164">
        <v>443.55520200000001</v>
      </c>
      <c r="S42" s="164">
        <v>472.58314300000001</v>
      </c>
      <c r="T42" s="164">
        <v>32.581718000000002</v>
      </c>
      <c r="U42" s="164">
        <v>7.3099999999999997E-3</v>
      </c>
      <c r="V42" s="164">
        <v>69.474112000000005</v>
      </c>
      <c r="W42" s="164">
        <v>5.5295999999999998E-2</v>
      </c>
      <c r="X42" s="115">
        <v>0</v>
      </c>
      <c r="Y42" s="115">
        <v>3790</v>
      </c>
    </row>
    <row r="43" spans="1:27">
      <c r="A43" s="165"/>
      <c r="B43" s="160" t="s">
        <v>62</v>
      </c>
      <c r="C43" s="164">
        <v>171.517526</v>
      </c>
      <c r="D43" s="164">
        <v>221.58794</v>
      </c>
      <c r="E43" s="164">
        <v>25.949155000000001</v>
      </c>
      <c r="F43" s="164">
        <v>509.953688</v>
      </c>
      <c r="G43" s="164">
        <v>428.64588500000002</v>
      </c>
      <c r="H43" s="164">
        <v>214.26475400000001</v>
      </c>
      <c r="I43" s="164">
        <v>108.934828</v>
      </c>
      <c r="J43" s="164">
        <v>13.366353999999999</v>
      </c>
      <c r="K43" s="164">
        <v>19.923552000000001</v>
      </c>
      <c r="L43" s="164">
        <v>132.36242300000001</v>
      </c>
      <c r="M43" s="164">
        <v>100.664147</v>
      </c>
      <c r="N43" s="164">
        <v>32.063955999999997</v>
      </c>
      <c r="O43" s="164">
        <v>24.694132</v>
      </c>
      <c r="P43" s="164">
        <v>39.362915999999998</v>
      </c>
      <c r="Q43" s="164">
        <v>310.067229</v>
      </c>
      <c r="R43" s="164">
        <v>539.68260399999997</v>
      </c>
      <c r="S43" s="164">
        <v>398.10501499999998</v>
      </c>
      <c r="T43" s="164">
        <v>26.887211000000001</v>
      </c>
      <c r="U43" s="164">
        <v>8.5710000000000005E-3</v>
      </c>
      <c r="V43" s="164">
        <v>131.549059</v>
      </c>
      <c r="W43" s="164">
        <v>1.589108</v>
      </c>
      <c r="X43" s="115">
        <v>0</v>
      </c>
      <c r="Y43" s="115">
        <v>3451</v>
      </c>
    </row>
    <row r="44" spans="1:27">
      <c r="A44" s="165"/>
      <c r="B44" s="160" t="s">
        <v>63</v>
      </c>
      <c r="C44" s="164">
        <v>157.85815299999999</v>
      </c>
      <c r="D44" s="164">
        <v>254.147155</v>
      </c>
      <c r="E44" s="164">
        <v>32.777439000000001</v>
      </c>
      <c r="F44" s="164">
        <v>534.11153300000001</v>
      </c>
      <c r="G44" s="164">
        <v>1046.197212</v>
      </c>
      <c r="H44" s="164">
        <v>188.468782</v>
      </c>
      <c r="I44" s="164">
        <v>89.603142000000005</v>
      </c>
      <c r="J44" s="164">
        <v>11.027434</v>
      </c>
      <c r="K44" s="164">
        <v>17.756135</v>
      </c>
      <c r="L44" s="164">
        <v>54.573931999999999</v>
      </c>
      <c r="M44" s="164">
        <v>113.531724</v>
      </c>
      <c r="N44" s="164">
        <v>21.895109999999999</v>
      </c>
      <c r="O44" s="164">
        <v>21.473355000000002</v>
      </c>
      <c r="P44" s="164">
        <v>8.5042349999999995</v>
      </c>
      <c r="Q44" s="164">
        <v>177.06379000000001</v>
      </c>
      <c r="R44" s="164">
        <v>492.75752199999999</v>
      </c>
      <c r="S44" s="164">
        <v>372.29363699999999</v>
      </c>
      <c r="T44" s="164">
        <v>31.961987000000001</v>
      </c>
      <c r="U44" s="164">
        <v>0.38614900000000002</v>
      </c>
      <c r="V44" s="164">
        <v>109.253192</v>
      </c>
      <c r="W44" s="164">
        <v>4.9749000000000002E-2</v>
      </c>
      <c r="X44" s="115">
        <v>0</v>
      </c>
      <c r="Y44" s="115">
        <v>3736</v>
      </c>
    </row>
    <row r="45" spans="1:27">
      <c r="A45" s="165"/>
      <c r="B45" s="160" t="s">
        <v>64</v>
      </c>
      <c r="C45" s="166">
        <v>225.08533399999999</v>
      </c>
      <c r="D45" s="166">
        <v>272.20772299999999</v>
      </c>
      <c r="E45" s="166">
        <v>23.286711</v>
      </c>
      <c r="F45" s="166">
        <v>648.59583599999996</v>
      </c>
      <c r="G45" s="166">
        <v>893.18018099999995</v>
      </c>
      <c r="H45" s="166">
        <v>201.84267399999999</v>
      </c>
      <c r="I45" s="166">
        <v>116.01114099999999</v>
      </c>
      <c r="J45" s="166">
        <v>8.8357130000000002</v>
      </c>
      <c r="K45" s="166">
        <v>76.578650999999994</v>
      </c>
      <c r="L45" s="166">
        <v>64.033934000000002</v>
      </c>
      <c r="M45" s="166">
        <v>108.805183</v>
      </c>
      <c r="N45" s="166">
        <v>38.432243</v>
      </c>
      <c r="O45" s="166">
        <v>30.404865000000001</v>
      </c>
      <c r="P45" s="166">
        <v>5.418285</v>
      </c>
      <c r="Q45" s="166">
        <v>192.54963900000001</v>
      </c>
      <c r="R45" s="166">
        <v>812.32494399999996</v>
      </c>
      <c r="S45" s="166">
        <v>380.87231700000001</v>
      </c>
      <c r="T45" s="166">
        <v>694.132431</v>
      </c>
      <c r="U45" s="34">
        <v>0</v>
      </c>
      <c r="V45" s="166">
        <v>93.083545000000001</v>
      </c>
      <c r="W45" s="166">
        <v>0.50713600000000003</v>
      </c>
      <c r="X45" s="166">
        <v>71.909058999999999</v>
      </c>
      <c r="Y45" s="115">
        <v>4958</v>
      </c>
    </row>
    <row r="46" spans="1:27">
      <c r="A46" s="165"/>
      <c r="B46" s="160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34"/>
      <c r="V46" s="166"/>
      <c r="W46" s="166"/>
      <c r="X46" s="166"/>
      <c r="Y46" s="115"/>
    </row>
    <row r="47" spans="1:27" ht="14.4" customHeight="1">
      <c r="A47" s="163">
        <v>2020</v>
      </c>
      <c r="B47" s="160" t="s">
        <v>69</v>
      </c>
      <c r="C47" s="167">
        <v>83.252771999999993</v>
      </c>
      <c r="D47" s="167">
        <v>139.908522</v>
      </c>
      <c r="E47" s="167">
        <v>20.393311000000001</v>
      </c>
      <c r="F47" s="167">
        <v>380.67940800000002</v>
      </c>
      <c r="G47" s="167">
        <v>507.43597599999998</v>
      </c>
      <c r="H47" s="167">
        <v>157.925285</v>
      </c>
      <c r="I47" s="167">
        <v>108.573277</v>
      </c>
      <c r="J47" s="167">
        <v>10.738564</v>
      </c>
      <c r="K47" s="167">
        <v>40.469675000000002</v>
      </c>
      <c r="L47" s="167">
        <v>97.003811999999996</v>
      </c>
      <c r="M47" s="167">
        <v>84.138070999999997</v>
      </c>
      <c r="N47" s="167">
        <v>17.304586</v>
      </c>
      <c r="O47" s="167">
        <v>33.42033</v>
      </c>
      <c r="P47" s="167">
        <v>1.6438360000000001</v>
      </c>
      <c r="Q47" s="167">
        <v>248.02221399999999</v>
      </c>
      <c r="R47" s="167">
        <v>547.62412300000005</v>
      </c>
      <c r="S47" s="167">
        <v>398.319096</v>
      </c>
      <c r="T47" s="167">
        <v>37.881034</v>
      </c>
      <c r="U47" s="167">
        <v>0</v>
      </c>
      <c r="V47" s="167">
        <v>142.70836399999999</v>
      </c>
      <c r="W47" s="167">
        <v>0.71255900000000005</v>
      </c>
      <c r="X47" s="168">
        <v>37.072969000000001</v>
      </c>
      <c r="Y47" s="168">
        <v>3095.2277840000002</v>
      </c>
      <c r="Z47" s="164"/>
      <c r="AA47" s="34"/>
    </row>
    <row r="48" spans="1:27" ht="14.4" customHeight="1">
      <c r="A48" s="163"/>
      <c r="B48" s="160" t="s">
        <v>70</v>
      </c>
      <c r="C48" s="167">
        <v>148.380055</v>
      </c>
      <c r="D48" s="167">
        <v>113.87234100000001</v>
      </c>
      <c r="E48" s="167">
        <v>7.9741679999999997</v>
      </c>
      <c r="F48" s="167">
        <v>344.10550799999999</v>
      </c>
      <c r="G48" s="167">
        <v>1182.51884</v>
      </c>
      <c r="H48" s="167">
        <v>229.34406200000001</v>
      </c>
      <c r="I48" s="167">
        <v>67.810540000000003</v>
      </c>
      <c r="J48" s="167">
        <v>10.485091000000001</v>
      </c>
      <c r="K48" s="167">
        <v>52.875140999999999</v>
      </c>
      <c r="L48" s="167">
        <v>48.947245000000002</v>
      </c>
      <c r="M48" s="167">
        <v>78.104590999999999</v>
      </c>
      <c r="N48" s="167">
        <v>16.122643</v>
      </c>
      <c r="O48" s="167">
        <v>18.806654999999999</v>
      </c>
      <c r="P48" s="167">
        <v>1.4260139999999999</v>
      </c>
      <c r="Q48" s="167">
        <v>162.071045</v>
      </c>
      <c r="R48" s="167">
        <v>301.19493299999999</v>
      </c>
      <c r="S48" s="167">
        <v>204.761548</v>
      </c>
      <c r="T48" s="167">
        <v>44.958171</v>
      </c>
      <c r="U48" s="167">
        <v>1.362E-2</v>
      </c>
      <c r="V48" s="167">
        <v>80.819236000000004</v>
      </c>
      <c r="W48" s="167">
        <v>0.39224300000000001</v>
      </c>
      <c r="X48" s="168">
        <v>59.272717</v>
      </c>
      <c r="Y48" s="168">
        <v>3174.2564069999999</v>
      </c>
      <c r="Z48" s="164"/>
      <c r="AA48" s="34"/>
    </row>
    <row r="49" spans="1:28" ht="14.4" customHeight="1">
      <c r="A49" s="163"/>
      <c r="B49" s="160" t="s">
        <v>65</v>
      </c>
      <c r="C49" s="167">
        <v>162.407702</v>
      </c>
      <c r="D49" s="167">
        <v>114.480621</v>
      </c>
      <c r="E49" s="167">
        <v>9.0228000000000002</v>
      </c>
      <c r="F49" s="167">
        <v>532.132744</v>
      </c>
      <c r="G49" s="167">
        <v>410.77106500000002</v>
      </c>
      <c r="H49" s="167">
        <v>198.06317899999999</v>
      </c>
      <c r="I49" s="167">
        <v>73.649462</v>
      </c>
      <c r="J49" s="167">
        <v>2.2239270000000002</v>
      </c>
      <c r="K49" s="167">
        <v>45.283999999999999</v>
      </c>
      <c r="L49" s="167">
        <v>33.576762000000002</v>
      </c>
      <c r="M49" s="167">
        <v>30.648585000000001</v>
      </c>
      <c r="N49" s="167">
        <v>10.982103</v>
      </c>
      <c r="O49" s="167">
        <v>17.760176000000001</v>
      </c>
      <c r="P49" s="167">
        <v>3.8178640000000001</v>
      </c>
      <c r="Q49" s="167">
        <v>113.659809</v>
      </c>
      <c r="R49" s="167">
        <v>261.15434699999997</v>
      </c>
      <c r="S49" s="167">
        <v>284.34267199999999</v>
      </c>
      <c r="T49" s="167">
        <v>24.685873999999998</v>
      </c>
      <c r="U49" s="167">
        <v>0</v>
      </c>
      <c r="V49" s="167">
        <v>57.994764000000004</v>
      </c>
      <c r="W49" s="167">
        <v>0.65159199999999995</v>
      </c>
      <c r="X49" s="168">
        <v>39.296911999999999</v>
      </c>
      <c r="Y49" s="168">
        <v>2426.6069600000001</v>
      </c>
      <c r="Z49" s="164"/>
      <c r="AA49" s="34"/>
    </row>
    <row r="50" spans="1:28" ht="14.4" customHeight="1">
      <c r="A50" s="163"/>
      <c r="B50" s="160" t="s">
        <v>66</v>
      </c>
      <c r="C50" s="167">
        <v>159.94618800000001</v>
      </c>
      <c r="D50" s="167">
        <v>140.761022</v>
      </c>
      <c r="E50" s="167">
        <v>11.614849</v>
      </c>
      <c r="F50" s="167">
        <v>371.45131199999997</v>
      </c>
      <c r="G50" s="167">
        <v>1155.196316</v>
      </c>
      <c r="H50" s="167">
        <v>112.70884100000001</v>
      </c>
      <c r="I50" s="167">
        <v>87.982743999999997</v>
      </c>
      <c r="J50" s="167">
        <v>4.313275</v>
      </c>
      <c r="K50" s="167">
        <v>31.327967000000001</v>
      </c>
      <c r="L50" s="167">
        <v>54.291027</v>
      </c>
      <c r="M50" s="167">
        <v>32.958554999999997</v>
      </c>
      <c r="N50" s="167">
        <v>14.720761</v>
      </c>
      <c r="O50" s="167">
        <v>15.246416</v>
      </c>
      <c r="P50" s="167">
        <v>3.4786239999999999</v>
      </c>
      <c r="Q50" s="167">
        <v>148.23323400000001</v>
      </c>
      <c r="R50" s="167">
        <v>272.938515</v>
      </c>
      <c r="S50" s="167">
        <v>226.50604999999999</v>
      </c>
      <c r="T50" s="167">
        <v>41.664892000000002</v>
      </c>
      <c r="U50" s="167">
        <v>0</v>
      </c>
      <c r="V50" s="167">
        <v>59.968249999999998</v>
      </c>
      <c r="W50" s="167">
        <v>1.969214</v>
      </c>
      <c r="X50" s="168">
        <v>16.711069999999999</v>
      </c>
      <c r="Y50" s="168">
        <v>2963.9891219999995</v>
      </c>
      <c r="Z50" s="164"/>
      <c r="AA50" s="34"/>
    </row>
    <row r="51" spans="1:28" ht="14.4" customHeight="1">
      <c r="A51" s="163"/>
      <c r="B51" s="160" t="s">
        <v>7</v>
      </c>
      <c r="C51" s="167">
        <v>65.59957</v>
      </c>
      <c r="D51" s="167">
        <v>115.893018</v>
      </c>
      <c r="E51" s="167">
        <v>15.285199</v>
      </c>
      <c r="F51" s="167">
        <v>329.83579400000002</v>
      </c>
      <c r="G51" s="167">
        <v>255.228949</v>
      </c>
      <c r="H51" s="167">
        <v>148.82239200000001</v>
      </c>
      <c r="I51" s="167">
        <v>107.101969</v>
      </c>
      <c r="J51" s="167">
        <v>5.5401400000000001</v>
      </c>
      <c r="K51" s="167">
        <v>57.899849000000003</v>
      </c>
      <c r="L51" s="167">
        <v>57.465499000000001</v>
      </c>
      <c r="M51" s="167">
        <v>97.105345</v>
      </c>
      <c r="N51" s="167">
        <v>4.5000830000000001</v>
      </c>
      <c r="O51" s="167">
        <v>30.128644999999999</v>
      </c>
      <c r="P51" s="167">
        <v>2.055139</v>
      </c>
      <c r="Q51" s="167">
        <v>271.35780999999997</v>
      </c>
      <c r="R51" s="167">
        <v>318.65551199999999</v>
      </c>
      <c r="S51" s="167">
        <v>162.08290299999999</v>
      </c>
      <c r="T51" s="167">
        <v>16.168092999999999</v>
      </c>
      <c r="U51" s="167">
        <v>0</v>
      </c>
      <c r="V51" s="167">
        <v>62.759259</v>
      </c>
      <c r="W51" s="167">
        <v>1.12E-4</v>
      </c>
      <c r="X51" s="168">
        <v>35.258913999999997</v>
      </c>
      <c r="Y51" s="168">
        <v>2158.7441939999999</v>
      </c>
      <c r="Z51" s="164"/>
      <c r="AA51" s="34"/>
      <c r="AB51" s="34"/>
    </row>
    <row r="52" spans="1:28" ht="14.4" customHeight="1">
      <c r="A52" s="163"/>
      <c r="B52" s="160" t="s">
        <v>67</v>
      </c>
      <c r="C52" s="167">
        <v>140.09669199999999</v>
      </c>
      <c r="D52" s="167">
        <v>225.882306</v>
      </c>
      <c r="E52" s="167">
        <v>15.741390000000001</v>
      </c>
      <c r="F52" s="167">
        <v>472.95930399999997</v>
      </c>
      <c r="G52" s="167">
        <v>372.63275599999997</v>
      </c>
      <c r="H52" s="167">
        <v>168.194242</v>
      </c>
      <c r="I52" s="167">
        <v>103.747922</v>
      </c>
      <c r="J52" s="167">
        <v>8.8753980000000006</v>
      </c>
      <c r="K52" s="167">
        <v>90.586194000000006</v>
      </c>
      <c r="L52" s="167">
        <v>51.027403999999997</v>
      </c>
      <c r="M52" s="167">
        <v>134.32661300000001</v>
      </c>
      <c r="N52" s="167">
        <v>22.252012000000001</v>
      </c>
      <c r="O52" s="167">
        <v>21.372655999999999</v>
      </c>
      <c r="P52" s="167">
        <v>2.8926810000000001</v>
      </c>
      <c r="Q52" s="167">
        <v>179.17031900000001</v>
      </c>
      <c r="R52" s="167">
        <v>444.26523700000001</v>
      </c>
      <c r="S52" s="167">
        <v>194.86140800000001</v>
      </c>
      <c r="T52" s="167">
        <v>53.644674000000002</v>
      </c>
      <c r="U52" s="167">
        <v>0</v>
      </c>
      <c r="V52" s="167">
        <v>83.947096999999999</v>
      </c>
      <c r="W52" s="167">
        <v>8.7819999999999999E-3</v>
      </c>
      <c r="X52" s="168">
        <v>27.199742000000001</v>
      </c>
      <c r="Y52" s="168">
        <v>2813.6848289999998</v>
      </c>
      <c r="Z52" s="164"/>
      <c r="AA52" s="34"/>
    </row>
    <row r="53" spans="1:28" ht="14.4" customHeight="1">
      <c r="A53" s="163"/>
      <c r="B53" s="160" t="s">
        <v>68</v>
      </c>
      <c r="C53" s="167">
        <v>101.56479899999999</v>
      </c>
      <c r="D53" s="167">
        <v>186.622635</v>
      </c>
      <c r="E53" s="167">
        <v>17.530049999999999</v>
      </c>
      <c r="F53" s="167">
        <v>501.25617299999999</v>
      </c>
      <c r="G53" s="167">
        <v>300.02868599999999</v>
      </c>
      <c r="H53" s="167">
        <v>169.65762899999999</v>
      </c>
      <c r="I53" s="167">
        <v>74.604653999999996</v>
      </c>
      <c r="J53" s="167">
        <v>4.0171060000000001</v>
      </c>
      <c r="K53" s="167">
        <v>58.196362000000001</v>
      </c>
      <c r="L53" s="167">
        <v>43.902399000000003</v>
      </c>
      <c r="M53" s="167">
        <v>40.644641</v>
      </c>
      <c r="N53" s="167">
        <v>13.968546999999999</v>
      </c>
      <c r="O53" s="167">
        <v>20.477163000000001</v>
      </c>
      <c r="P53" s="167">
        <v>13.617279999999999</v>
      </c>
      <c r="Q53" s="167">
        <v>177.265837</v>
      </c>
      <c r="R53" s="167">
        <v>512.021975</v>
      </c>
      <c r="S53" s="167">
        <v>285.10474799999997</v>
      </c>
      <c r="T53" s="167">
        <v>22.895135</v>
      </c>
      <c r="U53" s="167">
        <v>3.4839000000000002E-2</v>
      </c>
      <c r="V53" s="167">
        <v>76.273757000000003</v>
      </c>
      <c r="W53" s="167">
        <v>0.179976</v>
      </c>
      <c r="X53" s="168">
        <v>24.826156999999998</v>
      </c>
      <c r="Y53" s="168">
        <v>2644.690548</v>
      </c>
      <c r="Z53" s="164"/>
      <c r="AA53" s="34"/>
      <c r="AB53" s="34"/>
    </row>
    <row r="54" spans="1:28" ht="14.4" customHeight="1">
      <c r="A54" s="163"/>
      <c r="B54" s="160" t="s">
        <v>71</v>
      </c>
      <c r="C54" s="167">
        <v>100.644141</v>
      </c>
      <c r="D54" s="167">
        <v>241.90451200000001</v>
      </c>
      <c r="E54" s="167">
        <v>35.457386999999997</v>
      </c>
      <c r="F54" s="167">
        <v>427.68376599999999</v>
      </c>
      <c r="G54" s="167">
        <v>483.75780900000001</v>
      </c>
      <c r="H54" s="167">
        <v>221.18064100000001</v>
      </c>
      <c r="I54" s="167">
        <v>130.129559</v>
      </c>
      <c r="J54" s="167">
        <v>10.539168999999999</v>
      </c>
      <c r="K54" s="167">
        <v>64.888330999999994</v>
      </c>
      <c r="L54" s="167">
        <v>40.414655000000003</v>
      </c>
      <c r="M54" s="167">
        <v>83.056372999999994</v>
      </c>
      <c r="N54" s="167">
        <v>35.50244</v>
      </c>
      <c r="O54" s="167">
        <v>34.705925000000001</v>
      </c>
      <c r="P54" s="167">
        <v>2.2746089999999999</v>
      </c>
      <c r="Q54" s="167">
        <v>238.44208900000001</v>
      </c>
      <c r="R54" s="167">
        <v>573.63339099999996</v>
      </c>
      <c r="S54" s="167">
        <v>229.23815300000001</v>
      </c>
      <c r="T54" s="167">
        <v>18.199627</v>
      </c>
      <c r="U54" s="167">
        <v>0</v>
      </c>
      <c r="V54" s="167">
        <v>97.222312000000002</v>
      </c>
      <c r="W54" s="167">
        <v>1.449112</v>
      </c>
      <c r="X54" s="168">
        <v>17.851512</v>
      </c>
      <c r="Y54" s="168">
        <v>3088.1755129999997</v>
      </c>
      <c r="Z54" s="164"/>
      <c r="AA54" s="34"/>
    </row>
    <row r="55" spans="1:28" ht="14.4" customHeight="1">
      <c r="A55" s="163"/>
      <c r="B55" s="160" t="s">
        <v>61</v>
      </c>
      <c r="C55" s="167">
        <v>137.260727</v>
      </c>
      <c r="D55" s="167">
        <v>210.66231300000001</v>
      </c>
      <c r="E55" s="167">
        <v>23.486170999999999</v>
      </c>
      <c r="F55" s="167">
        <v>424.31312700000001</v>
      </c>
      <c r="G55" s="167">
        <v>632.577135</v>
      </c>
      <c r="H55" s="167">
        <v>164.50128100000001</v>
      </c>
      <c r="I55" s="167">
        <v>115.674796</v>
      </c>
      <c r="J55" s="167">
        <v>5.0301770000000001</v>
      </c>
      <c r="K55" s="167">
        <v>44.521909999999998</v>
      </c>
      <c r="L55" s="167">
        <v>178.92469600000001</v>
      </c>
      <c r="M55" s="167">
        <v>49.230139999999999</v>
      </c>
      <c r="N55" s="167">
        <v>14.255025</v>
      </c>
      <c r="O55" s="167">
        <v>22.456312</v>
      </c>
      <c r="P55" s="167">
        <v>1.948455</v>
      </c>
      <c r="Q55" s="167">
        <v>244.68613300000001</v>
      </c>
      <c r="R55" s="167">
        <v>482.52418299999999</v>
      </c>
      <c r="S55" s="167">
        <v>267.23801700000001</v>
      </c>
      <c r="T55" s="167">
        <v>160.69581199999999</v>
      </c>
      <c r="U55" s="167">
        <v>0.23114199999999999</v>
      </c>
      <c r="V55" s="167">
        <v>66.840295999999995</v>
      </c>
      <c r="W55" s="167">
        <v>0.324515</v>
      </c>
      <c r="X55" s="168">
        <v>34.603782000000002</v>
      </c>
      <c r="Y55" s="168">
        <v>3281.9861449999999</v>
      </c>
      <c r="Z55" s="164"/>
      <c r="AA55" s="34"/>
    </row>
    <row r="56" spans="1:28" ht="14.4" customHeight="1">
      <c r="A56" s="163"/>
      <c r="B56" s="160" t="s">
        <v>62</v>
      </c>
      <c r="C56" s="167">
        <v>103.136644</v>
      </c>
      <c r="D56" s="167">
        <v>220.81060400000001</v>
      </c>
      <c r="E56" s="167">
        <v>22.739397</v>
      </c>
      <c r="F56" s="167">
        <v>419.56296800000001</v>
      </c>
      <c r="G56" s="167">
        <v>294.01982299999997</v>
      </c>
      <c r="H56" s="167">
        <v>130.27641700000001</v>
      </c>
      <c r="I56" s="167">
        <v>100.611118</v>
      </c>
      <c r="J56" s="167">
        <v>10.873701000000001</v>
      </c>
      <c r="K56" s="167">
        <v>67.870867000000004</v>
      </c>
      <c r="L56" s="167">
        <v>62.495435000000001</v>
      </c>
      <c r="M56" s="167">
        <v>130.21866900000001</v>
      </c>
      <c r="N56" s="167">
        <v>27.146256000000001</v>
      </c>
      <c r="O56" s="167">
        <v>21.274132000000002</v>
      </c>
      <c r="P56" s="167">
        <v>2.927511</v>
      </c>
      <c r="Q56" s="167">
        <v>204.00565</v>
      </c>
      <c r="R56" s="167">
        <v>439.41314</v>
      </c>
      <c r="S56" s="167">
        <v>327.05694599999998</v>
      </c>
      <c r="T56" s="167">
        <v>57.915309000000001</v>
      </c>
      <c r="U56" s="167">
        <v>0</v>
      </c>
      <c r="V56" s="167">
        <v>84.538268000000002</v>
      </c>
      <c r="W56" s="167">
        <v>0.34820200000000001</v>
      </c>
      <c r="X56" s="168">
        <v>24.108238</v>
      </c>
      <c r="Y56" s="168">
        <v>2751.3492950000004</v>
      </c>
      <c r="Z56" s="164"/>
      <c r="AA56" s="34"/>
    </row>
    <row r="57" spans="1:28" ht="14.4" customHeight="1">
      <c r="A57" s="163"/>
      <c r="B57" s="160" t="s">
        <v>63</v>
      </c>
      <c r="C57" s="167">
        <v>118.543899</v>
      </c>
      <c r="D57" s="167">
        <v>210.934348</v>
      </c>
      <c r="E57" s="167">
        <v>15.222191</v>
      </c>
      <c r="F57" s="167">
        <v>529.617119</v>
      </c>
      <c r="G57" s="167">
        <v>541.93316100000004</v>
      </c>
      <c r="H57" s="167">
        <v>166.57821300000001</v>
      </c>
      <c r="I57" s="167">
        <v>91.079515999999998</v>
      </c>
      <c r="J57" s="167">
        <v>4.686947</v>
      </c>
      <c r="K57" s="167">
        <v>62.980694999999997</v>
      </c>
      <c r="L57" s="167">
        <v>50.019067999999997</v>
      </c>
      <c r="M57" s="167">
        <v>81.196567999999999</v>
      </c>
      <c r="N57" s="167">
        <v>19.612783</v>
      </c>
      <c r="O57" s="167">
        <v>13.658873</v>
      </c>
      <c r="P57" s="167">
        <v>5.6318390000000003</v>
      </c>
      <c r="Q57" s="167">
        <v>142.66881900000001</v>
      </c>
      <c r="R57" s="167">
        <v>405.33722299999999</v>
      </c>
      <c r="S57" s="167">
        <v>318.601698</v>
      </c>
      <c r="T57" s="167">
        <v>75.729950000000002</v>
      </c>
      <c r="U57" s="167">
        <v>4.0417000000000002E-2</v>
      </c>
      <c r="V57" s="167">
        <v>72.792993999999993</v>
      </c>
      <c r="W57" s="167">
        <v>0.24904299999999999</v>
      </c>
      <c r="X57" s="168">
        <v>55.130051000000002</v>
      </c>
      <c r="Y57" s="168">
        <v>2982.2454150000003</v>
      </c>
      <c r="Z57" s="164"/>
      <c r="AA57" s="34"/>
    </row>
    <row r="58" spans="1:28" ht="14.4" customHeight="1">
      <c r="A58" s="163"/>
      <c r="B58" s="160" t="s">
        <v>64</v>
      </c>
      <c r="C58" s="167">
        <v>209.272605</v>
      </c>
      <c r="D58" s="167">
        <v>231.431498</v>
      </c>
      <c r="E58" s="167">
        <v>28.878229999999999</v>
      </c>
      <c r="F58" s="167">
        <v>579.33496400000001</v>
      </c>
      <c r="G58" s="167">
        <v>338.20438799999999</v>
      </c>
      <c r="H58" s="167">
        <v>164.721498</v>
      </c>
      <c r="I58" s="167">
        <v>109.405644</v>
      </c>
      <c r="J58" s="167">
        <v>8.6611750000000001</v>
      </c>
      <c r="K58" s="167">
        <v>37.515141999999997</v>
      </c>
      <c r="L58" s="167">
        <v>69.637287999999998</v>
      </c>
      <c r="M58" s="167">
        <v>110.970322</v>
      </c>
      <c r="N58" s="167">
        <v>41.376604999999998</v>
      </c>
      <c r="O58" s="167">
        <v>20.668011</v>
      </c>
      <c r="P58" s="167">
        <v>2.5915949999999999</v>
      </c>
      <c r="Q58" s="167">
        <v>198.075942</v>
      </c>
      <c r="R58" s="167">
        <v>627.70161599999994</v>
      </c>
      <c r="S58" s="167">
        <v>315.031476</v>
      </c>
      <c r="T58" s="167">
        <v>19.492042000000001</v>
      </c>
      <c r="U58" s="167">
        <v>3.5500000000000001E-4</v>
      </c>
      <c r="V58" s="167">
        <v>84.325581999999997</v>
      </c>
      <c r="W58" s="167">
        <v>2.9729999999999999E-3</v>
      </c>
      <c r="X58" s="168">
        <v>41.398336</v>
      </c>
      <c r="Y58" s="168">
        <v>3238.697287</v>
      </c>
      <c r="Z58" s="164"/>
      <c r="AA58" s="34"/>
    </row>
    <row r="59" spans="1:28" ht="14.4" customHeight="1">
      <c r="A59" s="163"/>
      <c r="B59" s="160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8"/>
      <c r="Y59" s="168"/>
      <c r="Z59" s="164"/>
      <c r="AA59" s="34"/>
    </row>
    <row r="60" spans="1:28" ht="14.25" customHeight="1">
      <c r="A60" s="163">
        <v>2021</v>
      </c>
      <c r="B60" s="160" t="s">
        <v>69</v>
      </c>
      <c r="C60" s="169">
        <v>86.034762000000001</v>
      </c>
      <c r="D60" s="169">
        <v>144.72423900000001</v>
      </c>
      <c r="E60" s="169">
        <v>28.681072</v>
      </c>
      <c r="F60" s="169">
        <v>336.665885</v>
      </c>
      <c r="G60" s="169">
        <v>488.765917</v>
      </c>
      <c r="H60" s="169">
        <v>118.79491899999999</v>
      </c>
      <c r="I60" s="169">
        <v>77.965793000000005</v>
      </c>
      <c r="J60" s="169">
        <v>5.7474460000000001</v>
      </c>
      <c r="K60" s="169">
        <v>47.967556000000002</v>
      </c>
      <c r="L60" s="169">
        <v>59.556027</v>
      </c>
      <c r="M60" s="169">
        <v>52.135553999999999</v>
      </c>
      <c r="N60" s="169">
        <v>21.090247999999999</v>
      </c>
      <c r="O60" s="169">
        <v>18.260565</v>
      </c>
      <c r="P60" s="169">
        <v>2.221975</v>
      </c>
      <c r="Q60" s="169">
        <v>134.49955</v>
      </c>
      <c r="R60" s="169">
        <v>373.40674200000001</v>
      </c>
      <c r="S60" s="169">
        <v>221.20420200000001</v>
      </c>
      <c r="T60" s="169">
        <v>61.223055000000002</v>
      </c>
      <c r="U60" s="169">
        <v>0</v>
      </c>
      <c r="V60" s="169">
        <v>58.604239</v>
      </c>
      <c r="W60" s="169">
        <v>6.9483000000000003E-2</v>
      </c>
      <c r="X60" s="170">
        <v>25.583556000000002</v>
      </c>
      <c r="Y60" s="170">
        <v>2363.2027849999999</v>
      </c>
      <c r="Z60" s="164"/>
      <c r="AA60" s="34"/>
    </row>
    <row r="61" spans="1:28">
      <c r="A61" s="165"/>
      <c r="B61" s="160" t="s">
        <v>70</v>
      </c>
      <c r="C61" s="169">
        <v>147.18379300000001</v>
      </c>
      <c r="D61" s="169">
        <v>154.53305499999999</v>
      </c>
      <c r="E61" s="169">
        <v>12.431365</v>
      </c>
      <c r="F61" s="169">
        <v>365.35391499999997</v>
      </c>
      <c r="G61" s="169">
        <v>533.05385999999999</v>
      </c>
      <c r="H61" s="169">
        <v>152.528299</v>
      </c>
      <c r="I61" s="169">
        <v>83.720215999999994</v>
      </c>
      <c r="J61" s="169">
        <v>6.7496390000000002</v>
      </c>
      <c r="K61" s="169">
        <v>50.511744999999998</v>
      </c>
      <c r="L61" s="169">
        <v>49.989415000000001</v>
      </c>
      <c r="M61" s="169">
        <v>51.776533999999998</v>
      </c>
      <c r="N61" s="169">
        <v>13.987990999999999</v>
      </c>
      <c r="O61" s="169">
        <v>18.053149000000001</v>
      </c>
      <c r="P61" s="169">
        <v>29.319406000000001</v>
      </c>
      <c r="Q61" s="169">
        <v>148.31036900000001</v>
      </c>
      <c r="R61" s="169">
        <v>628.88511100000005</v>
      </c>
      <c r="S61" s="169">
        <v>229.724728</v>
      </c>
      <c r="T61" s="169">
        <v>49.410398999999998</v>
      </c>
      <c r="U61" s="169">
        <v>0</v>
      </c>
      <c r="V61" s="169">
        <v>74.910515000000004</v>
      </c>
      <c r="W61" s="169">
        <v>2.4392E-2</v>
      </c>
      <c r="X61" s="170">
        <v>92.658557000000002</v>
      </c>
      <c r="Y61" s="170">
        <v>2893.1164530000001</v>
      </c>
      <c r="Z61" s="34"/>
      <c r="AA61" s="34"/>
    </row>
    <row r="62" spans="1:28">
      <c r="A62" s="165"/>
      <c r="B62" s="160" t="s">
        <v>65</v>
      </c>
      <c r="C62" s="169">
        <v>45.004161000000003</v>
      </c>
      <c r="D62" s="169">
        <v>42.367156000000001</v>
      </c>
      <c r="E62" s="169">
        <v>23.026813000000001</v>
      </c>
      <c r="F62" s="169">
        <v>249.263891</v>
      </c>
      <c r="G62" s="169">
        <v>519.71319700000004</v>
      </c>
      <c r="H62" s="169">
        <v>185.02510699999999</v>
      </c>
      <c r="I62" s="169">
        <v>91.365457000000006</v>
      </c>
      <c r="J62" s="169">
        <v>9.1326630000000009</v>
      </c>
      <c r="K62" s="169">
        <v>47.534978000000002</v>
      </c>
      <c r="L62" s="169">
        <v>30.205155000000001</v>
      </c>
      <c r="M62" s="169">
        <v>48.145777000000002</v>
      </c>
      <c r="N62" s="169">
        <v>24.844529999999999</v>
      </c>
      <c r="O62" s="169">
        <v>18.705788999999999</v>
      </c>
      <c r="P62" s="169">
        <v>1.2218309999999999</v>
      </c>
      <c r="Q62" s="169">
        <v>191.17518799999999</v>
      </c>
      <c r="R62" s="169">
        <v>514.46825999999999</v>
      </c>
      <c r="S62" s="169">
        <v>307.00815599999999</v>
      </c>
      <c r="T62" s="169">
        <v>43.155422999999999</v>
      </c>
      <c r="U62" s="169">
        <v>0</v>
      </c>
      <c r="V62" s="169">
        <v>94.220574999999997</v>
      </c>
      <c r="W62" s="169">
        <v>9.2225000000000001E-2</v>
      </c>
      <c r="X62" s="170">
        <v>50.990845999999998</v>
      </c>
      <c r="Y62" s="170">
        <v>2536.6671780000001</v>
      </c>
    </row>
    <row r="63" spans="1:28">
      <c r="A63" s="165"/>
      <c r="B63" s="160" t="s">
        <v>66</v>
      </c>
      <c r="C63" s="169">
        <v>120.706013</v>
      </c>
      <c r="D63" s="169">
        <v>142.958144</v>
      </c>
      <c r="E63" s="169">
        <v>20.222362</v>
      </c>
      <c r="F63" s="169">
        <v>391.32092999999998</v>
      </c>
      <c r="G63" s="169">
        <v>339.04643700000003</v>
      </c>
      <c r="H63" s="169">
        <v>148.81833900000001</v>
      </c>
      <c r="I63" s="169">
        <v>102.065116</v>
      </c>
      <c r="J63" s="169">
        <v>7.9457000000000004</v>
      </c>
      <c r="K63" s="169">
        <v>46.868440999999997</v>
      </c>
      <c r="L63" s="169">
        <v>53.140348000000003</v>
      </c>
      <c r="M63" s="169">
        <v>68.626794000000004</v>
      </c>
      <c r="N63" s="169">
        <v>39.956079000000003</v>
      </c>
      <c r="O63" s="169">
        <v>27.833831</v>
      </c>
      <c r="P63" s="169">
        <v>2.2256969999999998</v>
      </c>
      <c r="Q63" s="169">
        <v>146.97818799999999</v>
      </c>
      <c r="R63" s="169">
        <v>423.94329800000003</v>
      </c>
      <c r="S63" s="169">
        <v>232.98723799999999</v>
      </c>
      <c r="T63" s="169">
        <v>23.779267000000001</v>
      </c>
      <c r="U63" s="169">
        <v>0</v>
      </c>
      <c r="V63" s="169">
        <v>70.282747999999998</v>
      </c>
      <c r="W63" s="169">
        <v>2.3214939999999999</v>
      </c>
      <c r="X63" s="170">
        <v>48.328114999999997</v>
      </c>
      <c r="Y63" s="170">
        <v>2460.3545789999998</v>
      </c>
    </row>
    <row r="64" spans="1:28">
      <c r="A64" s="165"/>
      <c r="B64" s="160" t="s">
        <v>7</v>
      </c>
      <c r="C64" s="169">
        <v>147.279473</v>
      </c>
      <c r="D64" s="169">
        <v>148.383656</v>
      </c>
      <c r="E64" s="169">
        <v>26.189879000000001</v>
      </c>
      <c r="F64" s="169">
        <v>420.06439999999998</v>
      </c>
      <c r="G64" s="169">
        <v>876.808852</v>
      </c>
      <c r="H64" s="169">
        <v>247.19443899999999</v>
      </c>
      <c r="I64" s="169">
        <v>126.28303200000001</v>
      </c>
      <c r="J64" s="169">
        <v>9.9066209999999995</v>
      </c>
      <c r="K64" s="169">
        <v>112.66193199999999</v>
      </c>
      <c r="L64" s="169">
        <v>38.018782000000002</v>
      </c>
      <c r="M64" s="169">
        <v>72.311747999999994</v>
      </c>
      <c r="N64" s="169">
        <v>20.257093999999999</v>
      </c>
      <c r="O64" s="169">
        <v>17.950545000000002</v>
      </c>
      <c r="P64" s="169">
        <v>3.9465849999999998</v>
      </c>
      <c r="Q64" s="169">
        <v>199.630303</v>
      </c>
      <c r="R64" s="169">
        <v>537.77046099999995</v>
      </c>
      <c r="S64" s="169">
        <v>379.31347499999998</v>
      </c>
      <c r="T64" s="169">
        <v>33.776840999999997</v>
      </c>
      <c r="U64" s="169">
        <v>0</v>
      </c>
      <c r="V64" s="169">
        <v>51.926617999999998</v>
      </c>
      <c r="W64" s="169">
        <v>0.58503400000000005</v>
      </c>
      <c r="X64" s="170">
        <v>9.5590630000000001</v>
      </c>
      <c r="Y64" s="170">
        <v>3479.8188330000007</v>
      </c>
    </row>
    <row r="65" spans="1:27">
      <c r="A65" s="165"/>
      <c r="B65" s="160" t="s">
        <v>67</v>
      </c>
      <c r="C65" s="169">
        <v>135.717153</v>
      </c>
      <c r="D65" s="169">
        <v>117.81832900000001</v>
      </c>
      <c r="E65" s="169">
        <v>20.249106000000001</v>
      </c>
      <c r="F65" s="169">
        <v>354.23502200000001</v>
      </c>
      <c r="G65" s="169">
        <v>391.08078999999998</v>
      </c>
      <c r="H65" s="169">
        <v>162.800262</v>
      </c>
      <c r="I65" s="169">
        <v>86.976027000000002</v>
      </c>
      <c r="J65" s="169">
        <v>3.3065060000000002</v>
      </c>
      <c r="K65" s="169">
        <v>107.88068699999999</v>
      </c>
      <c r="L65" s="169">
        <v>39.585915</v>
      </c>
      <c r="M65" s="169">
        <v>59.069541999999998</v>
      </c>
      <c r="N65" s="169">
        <v>25.897447</v>
      </c>
      <c r="O65" s="169">
        <v>18.080715000000001</v>
      </c>
      <c r="P65" s="169">
        <v>1.643195</v>
      </c>
      <c r="Q65" s="169">
        <v>217.44404399999999</v>
      </c>
      <c r="R65" s="169">
        <v>506.50646399999999</v>
      </c>
      <c r="S65" s="169">
        <v>317.13115399999998</v>
      </c>
      <c r="T65" s="169">
        <v>21.746137000000001</v>
      </c>
      <c r="U65" s="169">
        <v>0</v>
      </c>
      <c r="V65" s="169">
        <v>40.483108000000001</v>
      </c>
      <c r="W65" s="169">
        <v>0.76410199999999995</v>
      </c>
      <c r="X65" s="170">
        <v>43.978346000000002</v>
      </c>
      <c r="Y65" s="170">
        <v>2672.3940510000002</v>
      </c>
    </row>
    <row r="66" spans="1:27">
      <c r="A66" s="165"/>
      <c r="B66" s="121" t="s">
        <v>270</v>
      </c>
      <c r="C66" s="121">
        <v>68</v>
      </c>
      <c r="D66" s="121">
        <v>100</v>
      </c>
      <c r="E66" s="121">
        <v>18</v>
      </c>
      <c r="F66" s="121">
        <v>251</v>
      </c>
      <c r="G66" s="121">
        <v>848</v>
      </c>
      <c r="H66" s="121">
        <v>169</v>
      </c>
      <c r="I66" s="121">
        <v>112</v>
      </c>
      <c r="J66" s="121">
        <v>18</v>
      </c>
      <c r="K66" s="121">
        <v>12</v>
      </c>
      <c r="L66" s="121">
        <v>42</v>
      </c>
      <c r="M66" s="121">
        <v>94</v>
      </c>
      <c r="N66" s="121">
        <v>28</v>
      </c>
      <c r="O66" s="121">
        <v>61</v>
      </c>
      <c r="P66" s="121">
        <v>3</v>
      </c>
      <c r="Q66" s="121">
        <v>228</v>
      </c>
      <c r="R66" s="121">
        <v>476</v>
      </c>
      <c r="S66" s="121">
        <v>333</v>
      </c>
      <c r="T66" s="121">
        <v>50</v>
      </c>
      <c r="U66" s="121">
        <v>0</v>
      </c>
      <c r="V66" s="121">
        <v>74</v>
      </c>
      <c r="W66" s="121">
        <v>0</v>
      </c>
      <c r="X66" s="121">
        <v>45</v>
      </c>
      <c r="Y66" s="34">
        <f>SUM(C66:X66)</f>
        <v>3030</v>
      </c>
      <c r="Z66" s="122"/>
      <c r="AA66" s="171"/>
    </row>
    <row r="67" spans="1:27">
      <c r="A67" s="165"/>
      <c r="B67" s="121" t="s">
        <v>271</v>
      </c>
      <c r="C67" s="121">
        <v>119</v>
      </c>
      <c r="D67" s="121">
        <v>125</v>
      </c>
      <c r="E67" s="121">
        <v>17</v>
      </c>
      <c r="F67" s="121">
        <v>437</v>
      </c>
      <c r="G67" s="121">
        <v>372</v>
      </c>
      <c r="H67" s="121">
        <v>184</v>
      </c>
      <c r="I67" s="121">
        <v>87</v>
      </c>
      <c r="J67" s="121">
        <v>9</v>
      </c>
      <c r="K67" s="121">
        <v>98</v>
      </c>
      <c r="L67" s="121">
        <v>54</v>
      </c>
      <c r="M67" s="121">
        <v>77</v>
      </c>
      <c r="N67" s="121">
        <v>14</v>
      </c>
      <c r="O67" s="121">
        <v>30</v>
      </c>
      <c r="P67" s="121">
        <v>2</v>
      </c>
      <c r="Q67" s="121">
        <v>259</v>
      </c>
      <c r="R67" s="121">
        <v>451</v>
      </c>
      <c r="S67" s="121">
        <v>342</v>
      </c>
      <c r="T67" s="121">
        <v>28</v>
      </c>
      <c r="U67" s="121">
        <v>0</v>
      </c>
      <c r="V67" s="121">
        <v>73</v>
      </c>
      <c r="W67" s="121">
        <v>0</v>
      </c>
      <c r="X67" s="121">
        <v>38</v>
      </c>
      <c r="Y67" s="34">
        <f>SUM(C67:X67)</f>
        <v>2816</v>
      </c>
      <c r="Z67" s="122"/>
      <c r="AA67" s="171"/>
    </row>
    <row r="68" spans="1:27">
      <c r="A68" s="165"/>
      <c r="B68" s="121" t="s">
        <v>272</v>
      </c>
      <c r="C68" s="121">
        <v>107</v>
      </c>
      <c r="D68" s="121">
        <v>155</v>
      </c>
      <c r="E68" s="121">
        <v>38</v>
      </c>
      <c r="F68" s="121">
        <v>576</v>
      </c>
      <c r="G68" s="121">
        <v>327</v>
      </c>
      <c r="H68" s="121">
        <v>249</v>
      </c>
      <c r="I68" s="121">
        <v>100</v>
      </c>
      <c r="J68" s="121">
        <v>8</v>
      </c>
      <c r="K68" s="121">
        <v>20</v>
      </c>
      <c r="L68" s="121">
        <v>42</v>
      </c>
      <c r="M68" s="121">
        <v>92</v>
      </c>
      <c r="N68" s="121">
        <v>24</v>
      </c>
      <c r="O68" s="121">
        <v>29</v>
      </c>
      <c r="P68" s="121">
        <v>5</v>
      </c>
      <c r="Q68" s="121">
        <v>215</v>
      </c>
      <c r="R68" s="121">
        <v>368</v>
      </c>
      <c r="S68" s="121">
        <v>301</v>
      </c>
      <c r="T68" s="121">
        <v>32</v>
      </c>
      <c r="U68" s="121">
        <v>8</v>
      </c>
      <c r="V68" s="121">
        <v>84</v>
      </c>
      <c r="W68" s="121">
        <v>0</v>
      </c>
      <c r="X68" s="121">
        <v>36</v>
      </c>
      <c r="Y68" s="34">
        <f>SUM(C68:X68)</f>
        <v>2816</v>
      </c>
      <c r="Z68" s="122"/>
      <c r="AA68" s="171"/>
    </row>
    <row r="69" spans="1:27">
      <c r="A69" s="165"/>
      <c r="B69" s="121" t="s">
        <v>273</v>
      </c>
      <c r="C69" s="121">
        <v>55</v>
      </c>
      <c r="D69" s="121">
        <v>84</v>
      </c>
      <c r="E69" s="121">
        <v>28</v>
      </c>
      <c r="F69" s="121">
        <v>238</v>
      </c>
      <c r="G69" s="121">
        <v>755</v>
      </c>
      <c r="H69" s="121">
        <v>137</v>
      </c>
      <c r="I69" s="121">
        <v>67</v>
      </c>
      <c r="J69" s="121">
        <v>6</v>
      </c>
      <c r="K69" s="121">
        <v>1</v>
      </c>
      <c r="L69" s="121">
        <v>24</v>
      </c>
      <c r="M69" s="121">
        <v>80</v>
      </c>
      <c r="N69" s="121">
        <v>13</v>
      </c>
      <c r="O69" s="121">
        <v>10</v>
      </c>
      <c r="P69" s="121">
        <v>3</v>
      </c>
      <c r="Q69" s="121">
        <v>183</v>
      </c>
      <c r="R69" s="121">
        <v>356</v>
      </c>
      <c r="S69" s="121">
        <v>333</v>
      </c>
      <c r="T69" s="121">
        <v>30</v>
      </c>
      <c r="U69" s="121">
        <v>2</v>
      </c>
      <c r="V69" s="121">
        <v>73</v>
      </c>
      <c r="W69" s="121">
        <v>0</v>
      </c>
      <c r="X69" s="121">
        <v>16</v>
      </c>
      <c r="Y69" s="34">
        <f>SUM(C69:X69)</f>
        <v>2494</v>
      </c>
      <c r="Z69" s="122"/>
      <c r="AA69" s="171"/>
    </row>
    <row r="70" spans="1:27">
      <c r="A70" s="165"/>
      <c r="B70" s="121" t="s">
        <v>274</v>
      </c>
      <c r="C70" s="121">
        <v>150</v>
      </c>
      <c r="D70" s="121">
        <v>184</v>
      </c>
      <c r="E70" s="121">
        <v>43</v>
      </c>
      <c r="F70" s="121">
        <v>609</v>
      </c>
      <c r="G70" s="121">
        <v>532</v>
      </c>
      <c r="H70" s="121">
        <v>295</v>
      </c>
      <c r="I70" s="121">
        <v>111</v>
      </c>
      <c r="J70" s="121">
        <v>9</v>
      </c>
      <c r="K70" s="121">
        <v>67</v>
      </c>
      <c r="L70" s="121">
        <v>78</v>
      </c>
      <c r="M70" s="121">
        <v>107</v>
      </c>
      <c r="N70" s="121">
        <v>40</v>
      </c>
      <c r="O70" s="121">
        <v>44</v>
      </c>
      <c r="P70" s="121">
        <v>2</v>
      </c>
      <c r="Q70" s="121">
        <v>241</v>
      </c>
      <c r="R70" s="121">
        <v>609</v>
      </c>
      <c r="S70" s="121">
        <v>296</v>
      </c>
      <c r="T70" s="121">
        <v>68</v>
      </c>
      <c r="U70" s="121">
        <v>0</v>
      </c>
      <c r="V70" s="121">
        <v>70</v>
      </c>
      <c r="W70" s="121">
        <v>0</v>
      </c>
      <c r="X70" s="121">
        <v>307</v>
      </c>
      <c r="Y70" s="34">
        <f>SUM(C70:X70)</f>
        <v>3862</v>
      </c>
      <c r="Z70" s="122"/>
      <c r="AA70" s="171"/>
    </row>
    <row r="71" spans="1:27">
      <c r="B71" s="113" t="s">
        <v>64</v>
      </c>
      <c r="C71" s="184">
        <v>244.61818</v>
      </c>
      <c r="D71" s="184">
        <v>397.42901999999998</v>
      </c>
      <c r="E71" s="184">
        <v>41.386656000000002</v>
      </c>
      <c r="F71" s="184">
        <v>933.97791900000004</v>
      </c>
      <c r="G71" s="184">
        <v>1270.592539</v>
      </c>
      <c r="H71" s="184">
        <v>248.29819499999999</v>
      </c>
      <c r="I71" s="184">
        <v>133.283794</v>
      </c>
      <c r="J71" s="184">
        <v>12.744097999999999</v>
      </c>
      <c r="K71" s="184">
        <v>129.98070000000001</v>
      </c>
      <c r="L71" s="184">
        <v>101.72287900000001</v>
      </c>
      <c r="M71" s="184">
        <v>144.99720099999999</v>
      </c>
      <c r="N71" s="184">
        <v>32.792200999999999</v>
      </c>
      <c r="O71" s="184">
        <v>44.413587</v>
      </c>
      <c r="P71" s="184">
        <v>2.8246709999999999</v>
      </c>
      <c r="Q71" s="184">
        <v>591.72192800000005</v>
      </c>
      <c r="R71" s="184">
        <v>659.54237499999999</v>
      </c>
      <c r="S71" s="184">
        <v>520.20275800000002</v>
      </c>
      <c r="T71" s="184">
        <v>52.873513000000003</v>
      </c>
      <c r="U71" s="184">
        <v>3.6022020000000001</v>
      </c>
      <c r="V71" s="184">
        <v>142.42092099999999</v>
      </c>
      <c r="W71" s="184">
        <v>3.859E-3</v>
      </c>
      <c r="X71" s="184">
        <v>91.544066999999998</v>
      </c>
      <c r="Y71" s="184">
        <v>5800.9732629999999</v>
      </c>
    </row>
    <row r="72" spans="1:27">
      <c r="B72" s="121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</row>
    <row r="73" spans="1:27">
      <c r="A73" s="136">
        <v>2022</v>
      </c>
      <c r="B73" s="137" t="s">
        <v>69</v>
      </c>
      <c r="C73" s="184">
        <v>65.956273999999993</v>
      </c>
      <c r="D73" s="184">
        <v>131.43161000000001</v>
      </c>
      <c r="E73" s="184">
        <v>24.249023999999999</v>
      </c>
      <c r="F73" s="184">
        <v>213.51948400000001</v>
      </c>
      <c r="G73" s="184">
        <v>473.23333400000001</v>
      </c>
      <c r="H73" s="184">
        <v>151.87809200000001</v>
      </c>
      <c r="I73" s="184">
        <v>75.066680000000005</v>
      </c>
      <c r="J73" s="184">
        <v>8.464836</v>
      </c>
      <c r="K73" s="184">
        <v>46.757193999999998</v>
      </c>
      <c r="L73" s="184">
        <v>42.575566999999999</v>
      </c>
      <c r="M73" s="184">
        <v>54.272734999999997</v>
      </c>
      <c r="N73" s="184">
        <v>11.646108</v>
      </c>
      <c r="O73" s="184">
        <v>43.150056999999997</v>
      </c>
      <c r="P73" s="184">
        <v>2.0822210000000001</v>
      </c>
      <c r="Q73" s="184">
        <v>221.212266</v>
      </c>
      <c r="R73" s="184">
        <v>314.695111</v>
      </c>
      <c r="S73" s="184">
        <v>228.870474</v>
      </c>
      <c r="T73" s="184">
        <v>32.492704000000003</v>
      </c>
      <c r="U73" s="184">
        <v>0</v>
      </c>
      <c r="V73" s="184">
        <v>93.094470000000001</v>
      </c>
      <c r="W73" s="184">
        <v>9.2705999999999997E-2</v>
      </c>
      <c r="X73" s="184">
        <v>9.5204699999999995</v>
      </c>
      <c r="Y73" s="184">
        <v>2244.2614170000002</v>
      </c>
    </row>
    <row r="74" spans="1:27">
      <c r="A74" s="137"/>
      <c r="B74" s="137" t="s">
        <v>70</v>
      </c>
      <c r="C74" s="184">
        <v>108.284757</v>
      </c>
      <c r="D74" s="184">
        <v>207.262101</v>
      </c>
      <c r="E74" s="184">
        <v>28.338049000000002</v>
      </c>
      <c r="F74" s="184">
        <v>450.50844999999998</v>
      </c>
      <c r="G74" s="184">
        <v>1123.319874</v>
      </c>
      <c r="H74" s="184">
        <v>156.46709000000001</v>
      </c>
      <c r="I74" s="184">
        <v>137.60935599999999</v>
      </c>
      <c r="J74" s="184">
        <v>12.259466</v>
      </c>
      <c r="K74" s="184">
        <v>32.347565000000003</v>
      </c>
      <c r="L74" s="184">
        <v>66.988088000000005</v>
      </c>
      <c r="M74" s="184">
        <v>95.033745999999994</v>
      </c>
      <c r="N74" s="184">
        <v>31.108974</v>
      </c>
      <c r="O74" s="184">
        <v>50.675612000000001</v>
      </c>
      <c r="P74" s="184">
        <v>2.0956839999999999</v>
      </c>
      <c r="Q74" s="184">
        <v>286.64965599999999</v>
      </c>
      <c r="R74" s="184">
        <v>688.305205</v>
      </c>
      <c r="S74" s="184">
        <v>380.43192099999999</v>
      </c>
      <c r="T74" s="184">
        <v>43.643903999999999</v>
      </c>
      <c r="U74" s="184">
        <v>3.2810000000000001E-3</v>
      </c>
      <c r="V74" s="184">
        <v>88.986278999999996</v>
      </c>
      <c r="W74" s="184">
        <v>2.1599629999999999</v>
      </c>
      <c r="X74" s="184">
        <v>0</v>
      </c>
      <c r="Y74" s="184">
        <v>3992.4790210000001</v>
      </c>
    </row>
    <row r="75" spans="1:27">
      <c r="A75" s="137"/>
      <c r="B75" s="137" t="s">
        <v>65</v>
      </c>
      <c r="C75" s="184">
        <v>74.056616000000005</v>
      </c>
      <c r="D75" s="184">
        <v>163.370409</v>
      </c>
      <c r="E75" s="184">
        <v>9.5001379999999997</v>
      </c>
      <c r="F75" s="184">
        <v>292.43328300000002</v>
      </c>
      <c r="G75" s="184">
        <v>374.46683200000001</v>
      </c>
      <c r="H75" s="184">
        <v>236.102912</v>
      </c>
      <c r="I75" s="184">
        <v>112.091582</v>
      </c>
      <c r="J75" s="184">
        <v>9.2634749999999997</v>
      </c>
      <c r="K75" s="184">
        <v>79.382035999999999</v>
      </c>
      <c r="L75" s="184">
        <v>73.221889000000004</v>
      </c>
      <c r="M75" s="184">
        <v>74.396495000000002</v>
      </c>
      <c r="N75" s="184">
        <v>15.610934</v>
      </c>
      <c r="O75" s="184">
        <v>29.324337</v>
      </c>
      <c r="P75" s="184">
        <v>1.3246420000000001</v>
      </c>
      <c r="Q75" s="184">
        <v>358.20341100000002</v>
      </c>
      <c r="R75" s="184">
        <v>480.92998</v>
      </c>
      <c r="S75" s="184">
        <v>383.00477999999998</v>
      </c>
      <c r="T75" s="184">
        <v>80.289125999999996</v>
      </c>
      <c r="U75" s="184">
        <v>5.6602E-2</v>
      </c>
      <c r="V75" s="184">
        <v>126.105012</v>
      </c>
      <c r="W75" s="184">
        <v>0.191417</v>
      </c>
      <c r="X75" s="184">
        <v>0</v>
      </c>
      <c r="Y75" s="184">
        <v>2973.3259079999998</v>
      </c>
    </row>
    <row r="76" spans="1:27" ht="14.5">
      <c r="A76" s="165"/>
      <c r="B76" s="176"/>
      <c r="C76" s="173"/>
      <c r="D76" s="173"/>
      <c r="E76" s="173"/>
      <c r="F76" s="173"/>
      <c r="G76" s="174"/>
      <c r="H76" s="174"/>
      <c r="I76" s="174"/>
      <c r="J76" s="174"/>
      <c r="K76" s="175"/>
      <c r="L76" s="172"/>
      <c r="M76" s="172"/>
      <c r="N76" s="172"/>
      <c r="O76" s="172"/>
      <c r="P76" s="172"/>
      <c r="V76" s="172"/>
      <c r="W76" s="172"/>
      <c r="Y76" s="113"/>
    </row>
    <row r="77" spans="1:27" ht="14.5">
      <c r="A77" s="125" t="s">
        <v>147</v>
      </c>
      <c r="B77" s="177" t="s">
        <v>220</v>
      </c>
      <c r="C77" s="178"/>
      <c r="D77" s="178"/>
      <c r="E77" s="178"/>
      <c r="F77" s="178"/>
      <c r="G77" s="178"/>
      <c r="H77" s="178"/>
      <c r="I77" s="178"/>
      <c r="J77" s="178"/>
      <c r="K77" s="179"/>
    </row>
    <row r="78" spans="1:27">
      <c r="B78" s="180" t="s">
        <v>148</v>
      </c>
      <c r="C78" s="181"/>
      <c r="D78" s="181"/>
      <c r="E78" s="181"/>
      <c r="F78" s="181"/>
      <c r="G78" s="181"/>
      <c r="H78" s="181"/>
      <c r="I78" s="181"/>
      <c r="J78" s="181"/>
      <c r="K78" s="182"/>
    </row>
    <row r="81" spans="8:10">
      <c r="H81" s="107" t="s">
        <v>154</v>
      </c>
    </row>
    <row r="92" spans="8:10">
      <c r="J92" s="34"/>
    </row>
  </sheetData>
  <mergeCells count="10">
    <mergeCell ref="B77:K77"/>
    <mergeCell ref="B78:K78"/>
    <mergeCell ref="A7:B7"/>
    <mergeCell ref="A1:B2"/>
    <mergeCell ref="C1:Y1"/>
    <mergeCell ref="D2:Y2"/>
    <mergeCell ref="A3:B4"/>
    <mergeCell ref="Y3:Y4"/>
    <mergeCell ref="A6:B6"/>
    <mergeCell ref="A5:B5"/>
  </mergeCells>
  <phoneticPr fontId="4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</sheetPr>
  <dimension ref="A1:AS78"/>
  <sheetViews>
    <sheetView zoomScale="120" zoomScaleNormal="120" workbookViewId="0">
      <pane xSplit="2" ySplit="5" topLeftCell="G6" activePane="bottomRight" state="frozen"/>
      <selection activeCell="P23" sqref="P23"/>
      <selection pane="topRight" activeCell="P23" sqref="P23"/>
      <selection pane="bottomLeft" activeCell="P23" sqref="P23"/>
      <selection pane="bottomRight" activeCell="AD21" sqref="AD21"/>
    </sheetView>
  </sheetViews>
  <sheetFormatPr defaultColWidth="9.08984375" defaultRowHeight="13"/>
  <cols>
    <col min="1" max="1" width="12.08984375" style="107" customWidth="1"/>
    <col min="2" max="2" width="9.6328125" style="183" customWidth="1"/>
    <col min="3" max="3" width="8.36328125" style="107" customWidth="1"/>
    <col min="4" max="4" width="9.08984375" style="107" customWidth="1"/>
    <col min="5" max="5" width="8.453125" style="107" customWidth="1"/>
    <col min="6" max="6" width="9.36328125" style="107" customWidth="1"/>
    <col min="7" max="7" width="8.36328125" style="107" customWidth="1"/>
    <col min="8" max="8" width="9" style="107" customWidth="1"/>
    <col min="9" max="9" width="8.6328125" style="107" customWidth="1"/>
    <col min="10" max="10" width="10.54296875" style="107" customWidth="1"/>
    <col min="11" max="11" width="10.08984375" style="107" customWidth="1"/>
    <col min="12" max="12" width="11" style="107" customWidth="1"/>
    <col min="13" max="13" width="7.54296875" style="107" customWidth="1"/>
    <col min="14" max="14" width="10" style="107" customWidth="1"/>
    <col min="15" max="15" width="12.54296875" style="107" customWidth="1"/>
    <col min="16" max="16" width="12.08984375" style="107" customWidth="1"/>
    <col min="17" max="17" width="8.36328125" style="107" customWidth="1"/>
    <col min="18" max="18" width="11.453125" style="107" customWidth="1"/>
    <col min="19" max="19" width="10.36328125" style="107" customWidth="1"/>
    <col min="20" max="20" width="17" style="107" customWidth="1"/>
    <col min="21" max="21" width="11.54296875" style="107" customWidth="1"/>
    <col min="22" max="22" width="12.90625" style="107" customWidth="1"/>
    <col min="23" max="23" width="8.6328125" style="107" customWidth="1"/>
    <col min="24" max="24" width="6.6328125" style="107" customWidth="1"/>
    <col min="25" max="25" width="7.54296875" style="107" bestFit="1" customWidth="1"/>
    <col min="26" max="26" width="9.08984375" style="116"/>
    <col min="27" max="16384" width="9.08984375" style="107"/>
  </cols>
  <sheetData>
    <row r="1" spans="1:45">
      <c r="A1" s="138" t="s">
        <v>52</v>
      </c>
      <c r="B1" s="185"/>
      <c r="C1" s="140" t="s">
        <v>245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45" s="144" customFormat="1">
      <c r="A2" s="185"/>
      <c r="B2" s="185"/>
      <c r="C2" s="132"/>
      <c r="D2" s="142" t="s">
        <v>221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16"/>
    </row>
    <row r="3" spans="1:45" s="147" customFormat="1" ht="12.75" customHeight="1">
      <c r="A3" s="145" t="s">
        <v>259</v>
      </c>
      <c r="B3" s="187"/>
      <c r="C3" s="147" t="s">
        <v>8</v>
      </c>
      <c r="D3" s="147" t="s">
        <v>9</v>
      </c>
      <c r="E3" s="147" t="s">
        <v>10</v>
      </c>
      <c r="F3" s="147" t="s">
        <v>11</v>
      </c>
      <c r="G3" s="147" t="s">
        <v>12</v>
      </c>
      <c r="H3" s="147" t="s">
        <v>13</v>
      </c>
      <c r="I3" s="147" t="s">
        <v>14</v>
      </c>
      <c r="J3" s="147" t="s">
        <v>15</v>
      </c>
      <c r="K3" s="147" t="s">
        <v>16</v>
      </c>
      <c r="L3" s="147" t="s">
        <v>17</v>
      </c>
      <c r="M3" s="147" t="s">
        <v>18</v>
      </c>
      <c r="N3" s="147" t="s">
        <v>19</v>
      </c>
      <c r="O3" s="147" t="s">
        <v>20</v>
      </c>
      <c r="P3" s="147" t="s">
        <v>21</v>
      </c>
      <c r="Q3" s="147" t="s">
        <v>22</v>
      </c>
      <c r="R3" s="147" t="s">
        <v>23</v>
      </c>
      <c r="S3" s="147" t="s">
        <v>24</v>
      </c>
      <c r="T3" s="147" t="s">
        <v>25</v>
      </c>
      <c r="U3" s="188" t="s">
        <v>48</v>
      </c>
      <c r="V3" s="147" t="s">
        <v>26</v>
      </c>
      <c r="W3" s="147" t="s">
        <v>49</v>
      </c>
      <c r="X3" s="104" t="s">
        <v>50</v>
      </c>
      <c r="Y3" s="140" t="s">
        <v>2</v>
      </c>
      <c r="Z3" s="112"/>
    </row>
    <row r="4" spans="1:45" s="153" customFormat="1" ht="65">
      <c r="A4" s="187"/>
      <c r="B4" s="187"/>
      <c r="C4" s="150" t="s">
        <v>73</v>
      </c>
      <c r="D4" s="150" t="s">
        <v>74</v>
      </c>
      <c r="E4" s="150" t="s">
        <v>75</v>
      </c>
      <c r="F4" s="150" t="s">
        <v>108</v>
      </c>
      <c r="G4" s="150" t="s">
        <v>76</v>
      </c>
      <c r="H4" s="150" t="s">
        <v>77</v>
      </c>
      <c r="I4" s="150" t="s">
        <v>78</v>
      </c>
      <c r="J4" s="150" t="s">
        <v>109</v>
      </c>
      <c r="K4" s="150" t="s">
        <v>79</v>
      </c>
      <c r="L4" s="150" t="s">
        <v>80</v>
      </c>
      <c r="M4" s="150" t="s">
        <v>81</v>
      </c>
      <c r="N4" s="150" t="s">
        <v>82</v>
      </c>
      <c r="O4" s="150" t="s">
        <v>83</v>
      </c>
      <c r="P4" s="150" t="s">
        <v>84</v>
      </c>
      <c r="Q4" s="150" t="s">
        <v>85</v>
      </c>
      <c r="R4" s="150" t="s">
        <v>86</v>
      </c>
      <c r="S4" s="150" t="s">
        <v>87</v>
      </c>
      <c r="T4" s="150" t="s">
        <v>88</v>
      </c>
      <c r="U4" s="150" t="s">
        <v>89</v>
      </c>
      <c r="V4" s="150" t="s">
        <v>90</v>
      </c>
      <c r="W4" s="150" t="s">
        <v>91</v>
      </c>
      <c r="X4" s="152" t="s">
        <v>27</v>
      </c>
      <c r="Y4" s="140"/>
      <c r="Z4" s="189"/>
      <c r="AA4" s="189"/>
      <c r="AB4" s="150"/>
    </row>
    <row r="5" spans="1:45" s="155" customFormat="1" ht="14.75" customHeight="1">
      <c r="A5" s="154" t="s">
        <v>261</v>
      </c>
      <c r="B5" s="66"/>
      <c r="C5" s="190" t="s">
        <v>28</v>
      </c>
      <c r="D5" s="190" t="s">
        <v>29</v>
      </c>
      <c r="E5" s="190" t="s">
        <v>30</v>
      </c>
      <c r="F5" s="190" t="s">
        <v>31</v>
      </c>
      <c r="G5" s="190" t="s">
        <v>32</v>
      </c>
      <c r="H5" s="190" t="s">
        <v>33</v>
      </c>
      <c r="I5" s="190" t="s">
        <v>34</v>
      </c>
      <c r="J5" s="190" t="s">
        <v>35</v>
      </c>
      <c r="K5" s="190" t="s">
        <v>36</v>
      </c>
      <c r="L5" s="190" t="s">
        <v>37</v>
      </c>
      <c r="M5" s="190" t="s">
        <v>38</v>
      </c>
      <c r="N5" s="190" t="s">
        <v>39</v>
      </c>
      <c r="O5" s="190" t="s">
        <v>40</v>
      </c>
      <c r="P5" s="190" t="s">
        <v>41</v>
      </c>
      <c r="Q5" s="190" t="s">
        <v>42</v>
      </c>
      <c r="R5" s="190" t="s">
        <v>43</v>
      </c>
      <c r="S5" s="190" t="s">
        <v>44</v>
      </c>
      <c r="T5" s="190" t="s">
        <v>45</v>
      </c>
      <c r="U5" s="190" t="s">
        <v>51</v>
      </c>
      <c r="V5" s="190" t="s">
        <v>46</v>
      </c>
      <c r="W5" s="190" t="s">
        <v>54</v>
      </c>
      <c r="X5" s="190" t="s">
        <v>124</v>
      </c>
      <c r="Z5" s="191"/>
    </row>
    <row r="6" spans="1:45" s="155" customFormat="1" ht="15" customHeight="1">
      <c r="A6" s="156" t="s">
        <v>260</v>
      </c>
      <c r="B6" s="156"/>
      <c r="Z6" s="191"/>
    </row>
    <row r="7" spans="1:45" s="155" customFormat="1" ht="13.5" customHeight="1">
      <c r="A7" s="192" t="s">
        <v>126</v>
      </c>
      <c r="B7" s="192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91"/>
    </row>
    <row r="8" spans="1:45" s="155" customFormat="1" ht="14.4" customHeight="1">
      <c r="A8" s="161">
        <v>2012</v>
      </c>
      <c r="C8" s="115">
        <v>655</v>
      </c>
      <c r="D8" s="115">
        <v>1444</v>
      </c>
      <c r="E8" s="115">
        <v>802</v>
      </c>
      <c r="F8" s="115">
        <v>261</v>
      </c>
      <c r="G8" s="115">
        <v>0</v>
      </c>
      <c r="H8" s="115">
        <v>18</v>
      </c>
      <c r="I8" s="115">
        <v>0</v>
      </c>
      <c r="J8" s="115">
        <v>19</v>
      </c>
      <c r="K8" s="115">
        <v>297</v>
      </c>
      <c r="L8" s="115">
        <v>5</v>
      </c>
      <c r="M8" s="115">
        <v>2</v>
      </c>
      <c r="N8" s="115">
        <v>0</v>
      </c>
      <c r="O8" s="115">
        <v>0</v>
      </c>
      <c r="P8" s="115">
        <v>1</v>
      </c>
      <c r="Q8" s="115">
        <v>74</v>
      </c>
      <c r="R8" s="115">
        <v>18</v>
      </c>
      <c r="S8" s="115">
        <v>15</v>
      </c>
      <c r="T8" s="115">
        <v>0</v>
      </c>
      <c r="U8" s="115">
        <v>0</v>
      </c>
      <c r="V8" s="115">
        <v>23</v>
      </c>
      <c r="W8" s="115">
        <v>2</v>
      </c>
      <c r="X8" s="115">
        <v>62</v>
      </c>
      <c r="Y8" s="106">
        <v>3698</v>
      </c>
      <c r="Z8" s="106"/>
      <c r="AA8" s="34"/>
      <c r="AB8" s="158"/>
      <c r="AC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</row>
    <row r="9" spans="1:45" s="155" customFormat="1" ht="14.4" customHeight="1">
      <c r="A9" s="161">
        <v>2013</v>
      </c>
      <c r="B9" s="160"/>
      <c r="C9" s="115">
        <v>561</v>
      </c>
      <c r="D9" s="115">
        <v>1569</v>
      </c>
      <c r="E9" s="115">
        <v>521</v>
      </c>
      <c r="F9" s="115">
        <v>352</v>
      </c>
      <c r="G9" s="115">
        <v>0</v>
      </c>
      <c r="H9" s="115">
        <v>112</v>
      </c>
      <c r="I9" s="115">
        <v>0</v>
      </c>
      <c r="J9" s="115">
        <v>29</v>
      </c>
      <c r="K9" s="115">
        <v>342</v>
      </c>
      <c r="L9" s="115">
        <v>1</v>
      </c>
      <c r="M9" s="115">
        <v>6</v>
      </c>
      <c r="N9" s="115">
        <v>0</v>
      </c>
      <c r="O9" s="115">
        <v>0</v>
      </c>
      <c r="P9" s="115">
        <v>1</v>
      </c>
      <c r="Q9" s="115">
        <v>55</v>
      </c>
      <c r="R9" s="115">
        <v>17</v>
      </c>
      <c r="S9" s="115">
        <v>21</v>
      </c>
      <c r="T9" s="115">
        <v>2</v>
      </c>
      <c r="U9" s="115">
        <v>0</v>
      </c>
      <c r="V9" s="115">
        <v>1</v>
      </c>
      <c r="W9" s="115">
        <v>33</v>
      </c>
      <c r="X9" s="115">
        <v>188</v>
      </c>
      <c r="Y9" s="106">
        <v>3811</v>
      </c>
      <c r="Z9" s="106"/>
      <c r="AA9" s="106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</row>
    <row r="10" spans="1:45" s="155" customFormat="1" ht="14.4" customHeight="1">
      <c r="A10" s="161">
        <v>2014</v>
      </c>
      <c r="B10" s="160"/>
      <c r="C10" s="115">
        <v>613</v>
      </c>
      <c r="D10" s="115">
        <v>2414</v>
      </c>
      <c r="E10" s="115">
        <v>773</v>
      </c>
      <c r="F10" s="115">
        <v>470</v>
      </c>
      <c r="G10" s="115">
        <v>10</v>
      </c>
      <c r="H10" s="115">
        <v>415</v>
      </c>
      <c r="I10" s="115">
        <v>7</v>
      </c>
      <c r="J10" s="115">
        <v>26</v>
      </c>
      <c r="K10" s="115">
        <v>483</v>
      </c>
      <c r="L10" s="115">
        <v>7</v>
      </c>
      <c r="M10" s="115">
        <v>5</v>
      </c>
      <c r="N10" s="115">
        <v>1</v>
      </c>
      <c r="O10" s="115">
        <v>0</v>
      </c>
      <c r="P10" s="115">
        <v>0</v>
      </c>
      <c r="Q10" s="115">
        <v>74</v>
      </c>
      <c r="R10" s="115">
        <v>70</v>
      </c>
      <c r="S10" s="115">
        <v>150</v>
      </c>
      <c r="T10" s="115">
        <v>14</v>
      </c>
      <c r="U10" s="115">
        <v>0</v>
      </c>
      <c r="V10" s="115">
        <v>51</v>
      </c>
      <c r="W10" s="115">
        <v>5</v>
      </c>
      <c r="X10" s="115">
        <v>104</v>
      </c>
      <c r="Y10" s="106">
        <v>5692</v>
      </c>
      <c r="Z10" s="106"/>
      <c r="AA10" s="106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</row>
    <row r="11" spans="1:45" s="155" customFormat="1" ht="14.4" customHeight="1">
      <c r="A11" s="161">
        <v>2015</v>
      </c>
      <c r="B11" s="160"/>
      <c r="C11" s="115">
        <v>480</v>
      </c>
      <c r="D11" s="115">
        <v>1296</v>
      </c>
      <c r="E11" s="115">
        <v>829</v>
      </c>
      <c r="F11" s="115">
        <v>341</v>
      </c>
      <c r="G11" s="115">
        <v>2</v>
      </c>
      <c r="H11" s="115">
        <v>39</v>
      </c>
      <c r="I11" s="115">
        <v>7</v>
      </c>
      <c r="J11" s="115">
        <v>20</v>
      </c>
      <c r="K11" s="115">
        <v>393</v>
      </c>
      <c r="L11" s="115">
        <v>14</v>
      </c>
      <c r="M11" s="115">
        <v>3</v>
      </c>
      <c r="N11" s="115">
        <v>0</v>
      </c>
      <c r="O11" s="115">
        <v>0</v>
      </c>
      <c r="P11" s="115">
        <v>1</v>
      </c>
      <c r="Q11" s="115">
        <v>40</v>
      </c>
      <c r="R11" s="115">
        <v>261</v>
      </c>
      <c r="S11" s="115">
        <v>440</v>
      </c>
      <c r="T11" s="115">
        <v>25</v>
      </c>
      <c r="U11" s="115">
        <v>2</v>
      </c>
      <c r="V11" s="115">
        <v>35</v>
      </c>
      <c r="W11" s="115">
        <v>3</v>
      </c>
      <c r="X11" s="115">
        <v>18</v>
      </c>
      <c r="Y11" s="106">
        <v>4249</v>
      </c>
      <c r="Z11" s="106"/>
      <c r="AA11" s="106" t="s">
        <v>154</v>
      </c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</row>
    <row r="12" spans="1:45" s="155" customFormat="1" ht="14.4" customHeight="1">
      <c r="A12" s="161">
        <v>2016</v>
      </c>
      <c r="B12" s="160"/>
      <c r="C12" s="115">
        <v>384.74443500000001</v>
      </c>
      <c r="D12" s="115">
        <v>2879.8860449999997</v>
      </c>
      <c r="E12" s="115">
        <v>591.23844299999996</v>
      </c>
      <c r="F12" s="115">
        <v>622.986941</v>
      </c>
      <c r="G12" s="115">
        <v>1.8328379999999997</v>
      </c>
      <c r="H12" s="115">
        <v>52.201977999999997</v>
      </c>
      <c r="I12" s="115">
        <v>6.5080649999999993</v>
      </c>
      <c r="J12" s="115">
        <v>13.757087</v>
      </c>
      <c r="K12" s="115">
        <v>178.841983</v>
      </c>
      <c r="L12" s="115">
        <v>22.653833000000002</v>
      </c>
      <c r="M12" s="115">
        <v>13.155643000000001</v>
      </c>
      <c r="N12" s="115">
        <v>0</v>
      </c>
      <c r="O12" s="115">
        <v>1.05</v>
      </c>
      <c r="P12" s="115">
        <v>0.15275</v>
      </c>
      <c r="Q12" s="115">
        <v>44.819013000000005</v>
      </c>
      <c r="R12" s="115">
        <v>138.96212299999996</v>
      </c>
      <c r="S12" s="115">
        <v>202.855401</v>
      </c>
      <c r="T12" s="115">
        <v>51.308188000000001</v>
      </c>
      <c r="U12" s="115">
        <v>0</v>
      </c>
      <c r="V12" s="115">
        <v>21.182186000000005</v>
      </c>
      <c r="W12" s="115">
        <v>1.2375080000000001</v>
      </c>
      <c r="X12" s="115">
        <v>63.044988000000004</v>
      </c>
      <c r="Y12" s="106">
        <v>5292.4194480000015</v>
      </c>
      <c r="Z12" s="106"/>
      <c r="AA12" s="106" t="s">
        <v>154</v>
      </c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</row>
    <row r="13" spans="1:45" s="191" customFormat="1" ht="14.4" customHeight="1">
      <c r="A13" s="193">
        <v>2017</v>
      </c>
      <c r="C13" s="106">
        <v>282.22618599999998</v>
      </c>
      <c r="D13" s="106">
        <v>3116.4512679999998</v>
      </c>
      <c r="E13" s="106">
        <v>857.09587399999998</v>
      </c>
      <c r="F13" s="106">
        <v>286.19932799999998</v>
      </c>
      <c r="G13" s="106">
        <v>19.198032999999999</v>
      </c>
      <c r="H13" s="106">
        <v>69.692228999999998</v>
      </c>
      <c r="I13" s="106">
        <v>2.0832960300000001</v>
      </c>
      <c r="J13" s="106">
        <v>14.981617</v>
      </c>
      <c r="K13" s="106">
        <v>410.73043000000001</v>
      </c>
      <c r="L13" s="106">
        <v>62.881041320000001</v>
      </c>
      <c r="M13" s="106">
        <v>0.96588799999999997</v>
      </c>
      <c r="N13" s="106">
        <v>1.7999999999999999E-2</v>
      </c>
      <c r="O13" s="106">
        <v>5.527E-2</v>
      </c>
      <c r="P13" s="106">
        <v>2.1371999999999999E-2</v>
      </c>
      <c r="Q13" s="106">
        <v>60.582912</v>
      </c>
      <c r="R13" s="106">
        <v>568.30650600000001</v>
      </c>
      <c r="S13" s="106">
        <v>77.564418000000003</v>
      </c>
      <c r="T13" s="106">
        <v>8.9643440000000005</v>
      </c>
      <c r="U13" s="194">
        <v>0</v>
      </c>
      <c r="V13" s="106">
        <v>8.8992240000000002</v>
      </c>
      <c r="W13" s="194">
        <v>1</v>
      </c>
      <c r="X13" s="194">
        <v>68</v>
      </c>
      <c r="Y13" s="106">
        <v>5915.9172363499983</v>
      </c>
      <c r="Z13" s="106"/>
    </row>
    <row r="14" spans="1:45" s="191" customFormat="1" ht="14.4" customHeight="1">
      <c r="A14" s="193">
        <v>2018</v>
      </c>
      <c r="C14" s="106">
        <v>116.719875</v>
      </c>
      <c r="D14" s="106">
        <v>2988.7760399999997</v>
      </c>
      <c r="E14" s="106">
        <v>464.22884400000004</v>
      </c>
      <c r="F14" s="106">
        <v>436.80107799999996</v>
      </c>
      <c r="G14" s="106">
        <v>1.4315150000000001</v>
      </c>
      <c r="H14" s="106">
        <v>49.905360999999999</v>
      </c>
      <c r="I14" s="106">
        <v>7.0147790000000008</v>
      </c>
      <c r="J14" s="106">
        <v>4.9263950000000003</v>
      </c>
      <c r="K14" s="106">
        <v>177.14374800000002</v>
      </c>
      <c r="L14" s="106">
        <v>13.793924999999998</v>
      </c>
      <c r="M14" s="106">
        <v>5.6684559999999999</v>
      </c>
      <c r="N14" s="106">
        <v>7.8760999999999998E-2</v>
      </c>
      <c r="O14" s="106">
        <v>0.75198199999999993</v>
      </c>
      <c r="P14" s="106">
        <v>5.0049999999999999E-3</v>
      </c>
      <c r="Q14" s="106">
        <v>131.23323600000001</v>
      </c>
      <c r="R14" s="106">
        <v>287.23534600000005</v>
      </c>
      <c r="S14" s="106">
        <v>27.334277</v>
      </c>
      <c r="T14" s="106">
        <v>19.244248999999996</v>
      </c>
      <c r="U14" s="106">
        <v>0</v>
      </c>
      <c r="V14" s="106">
        <v>6.9571040000000011</v>
      </c>
      <c r="W14" s="106">
        <v>1.8592879999999998</v>
      </c>
      <c r="X14" s="106">
        <v>100.036242</v>
      </c>
      <c r="Y14" s="106">
        <v>4841.1455060000008</v>
      </c>
      <c r="Z14" s="106"/>
    </row>
    <row r="15" spans="1:45" s="191" customFormat="1" ht="14.4" customHeight="1">
      <c r="A15" s="193">
        <v>2019</v>
      </c>
      <c r="C15" s="106">
        <v>177.00041299999998</v>
      </c>
      <c r="D15" s="106">
        <v>3262.0645089999998</v>
      </c>
      <c r="E15" s="106">
        <v>313.32947100000001</v>
      </c>
      <c r="F15" s="106">
        <v>569.18473000000006</v>
      </c>
      <c r="G15" s="106">
        <v>3.823267</v>
      </c>
      <c r="H15" s="106">
        <v>21.296394999999997</v>
      </c>
      <c r="I15" s="106">
        <v>4.0686970000000011</v>
      </c>
      <c r="J15" s="106">
        <v>1.696232</v>
      </c>
      <c r="K15" s="106">
        <v>99.785297</v>
      </c>
      <c r="L15" s="106">
        <v>16.623989999999996</v>
      </c>
      <c r="M15" s="106">
        <v>1.3762649999999998</v>
      </c>
      <c r="N15" s="106">
        <v>0.11486199999999999</v>
      </c>
      <c r="O15" s="106">
        <v>1.7002790000000001</v>
      </c>
      <c r="P15" s="106">
        <v>1.1812E-2</v>
      </c>
      <c r="Q15" s="106">
        <v>116.24359600000001</v>
      </c>
      <c r="R15" s="106">
        <v>410.907241</v>
      </c>
      <c r="S15" s="106">
        <v>25.115488000000003</v>
      </c>
      <c r="T15" s="106">
        <v>28.8718</v>
      </c>
      <c r="U15" s="106">
        <v>0.59688199999999991</v>
      </c>
      <c r="V15" s="106">
        <v>18.034316</v>
      </c>
      <c r="W15" s="106">
        <v>0.36095899999999997</v>
      </c>
      <c r="X15" s="106">
        <v>149.95681800000003</v>
      </c>
      <c r="Y15" s="106">
        <v>5222.1633189999993</v>
      </c>
      <c r="Z15" s="106"/>
      <c r="AB15" s="107"/>
      <c r="AC15" s="111"/>
      <c r="AD15" s="106"/>
      <c r="AE15" s="106"/>
      <c r="AF15" s="106"/>
      <c r="AG15" s="106"/>
      <c r="AH15" s="106"/>
    </row>
    <row r="16" spans="1:45" s="191" customFormat="1" ht="14.4" customHeight="1">
      <c r="A16" s="193">
        <v>2020</v>
      </c>
      <c r="C16" s="106">
        <v>333.05157400000002</v>
      </c>
      <c r="D16" s="106">
        <v>3019.7926219999999</v>
      </c>
      <c r="E16" s="106">
        <v>176.83154400000001</v>
      </c>
      <c r="F16" s="106">
        <v>490.53435200000001</v>
      </c>
      <c r="G16" s="106">
        <v>67.124666999999988</v>
      </c>
      <c r="H16" s="106">
        <v>35.511081999999995</v>
      </c>
      <c r="I16" s="106">
        <v>4.3476460000000001</v>
      </c>
      <c r="J16" s="106">
        <v>8.1892999999999994E-2</v>
      </c>
      <c r="K16" s="106">
        <v>8.7970360000000003</v>
      </c>
      <c r="L16" s="106">
        <v>49.561811999999996</v>
      </c>
      <c r="M16" s="106">
        <v>2.7628759999999999</v>
      </c>
      <c r="N16" s="106">
        <v>9.861099999999999E-2</v>
      </c>
      <c r="O16" s="106">
        <v>0.48078900000000002</v>
      </c>
      <c r="P16" s="106">
        <v>1.4446269999999999</v>
      </c>
      <c r="Q16" s="106">
        <v>54.653935999999987</v>
      </c>
      <c r="R16" s="106">
        <v>164.24980099999999</v>
      </c>
      <c r="S16" s="106">
        <v>118.10991</v>
      </c>
      <c r="T16" s="106">
        <v>27.151129999999998</v>
      </c>
      <c r="U16" s="106">
        <v>0</v>
      </c>
      <c r="V16" s="106">
        <v>16.315893000000003</v>
      </c>
      <c r="W16" s="106">
        <v>1.5683860000000001</v>
      </c>
      <c r="X16" s="106">
        <v>77.933852000000002</v>
      </c>
      <c r="Y16" s="106">
        <v>4650.404039</v>
      </c>
      <c r="Z16" s="106"/>
      <c r="AB16" s="107"/>
      <c r="AC16" s="111"/>
      <c r="AD16" s="106"/>
      <c r="AE16" s="106"/>
      <c r="AF16" s="106"/>
      <c r="AG16" s="106"/>
      <c r="AH16" s="106"/>
    </row>
    <row r="17" spans="1:45" s="191" customFormat="1" ht="14.4" customHeight="1">
      <c r="A17" s="193">
        <v>2021</v>
      </c>
      <c r="B17" s="195"/>
      <c r="C17" s="106">
        <f>SUM(C60:C71)</f>
        <v>357.64342199999999</v>
      </c>
      <c r="D17" s="106">
        <f t="shared" ref="D17:Y17" si="0">SUM(D60:D71)</f>
        <v>3439.2864749999999</v>
      </c>
      <c r="E17" s="106">
        <f t="shared" si="0"/>
        <v>125.359889</v>
      </c>
      <c r="F17" s="106">
        <f t="shared" si="0"/>
        <v>706.817947</v>
      </c>
      <c r="G17" s="106">
        <f t="shared" si="0"/>
        <v>12.284777999999999</v>
      </c>
      <c r="H17" s="106">
        <f t="shared" si="0"/>
        <v>71.508038999999997</v>
      </c>
      <c r="I17" s="106">
        <f t="shared" si="0"/>
        <v>7.1371000000000004E-2</v>
      </c>
      <c r="J17" s="106">
        <f t="shared" si="0"/>
        <v>1.667025</v>
      </c>
      <c r="K17" s="106">
        <f t="shared" si="0"/>
        <v>545.207311</v>
      </c>
      <c r="L17" s="106">
        <f t="shared" si="0"/>
        <v>24.170615000000002</v>
      </c>
      <c r="M17" s="106">
        <f t="shared" si="0"/>
        <v>1.8125719999999998</v>
      </c>
      <c r="N17" s="106">
        <f t="shared" si="0"/>
        <v>0.226523</v>
      </c>
      <c r="O17" s="106">
        <f t="shared" si="0"/>
        <v>0.56112899999999999</v>
      </c>
      <c r="P17" s="106">
        <f t="shared" si="0"/>
        <v>2.0837000000000001E-2</v>
      </c>
      <c r="Q17" s="106">
        <f t="shared" si="0"/>
        <v>125.78254200000001</v>
      </c>
      <c r="R17" s="106">
        <f t="shared" si="0"/>
        <v>62.030463000000005</v>
      </c>
      <c r="S17" s="106">
        <f t="shared" si="0"/>
        <v>20.419837000000001</v>
      </c>
      <c r="T17" s="106">
        <f t="shared" si="0"/>
        <v>4.860932</v>
      </c>
      <c r="U17" s="106">
        <f t="shared" si="0"/>
        <v>3.2739999999999998E-2</v>
      </c>
      <c r="V17" s="106">
        <f t="shared" si="0"/>
        <v>15.797759999999998</v>
      </c>
      <c r="W17" s="106">
        <f t="shared" si="0"/>
        <v>1.5540669999999999</v>
      </c>
      <c r="X17" s="106">
        <f t="shared" si="0"/>
        <v>129.19995700000001</v>
      </c>
      <c r="Y17" s="106">
        <f t="shared" si="0"/>
        <v>5645.8773380000002</v>
      </c>
      <c r="Z17" s="106"/>
    </row>
    <row r="18" spans="1:45" s="191" customFormat="1" ht="14.4" customHeight="1">
      <c r="A18" s="193">
        <v>2022</v>
      </c>
      <c r="B18" s="221" t="s">
        <v>267</v>
      </c>
      <c r="C18" s="106">
        <f>SUM(C73:C75)</f>
        <v>89.401551999999995</v>
      </c>
      <c r="D18" s="106">
        <f t="shared" ref="D18:Y18" si="1">SUM(D73:D75)</f>
        <v>692.807545</v>
      </c>
      <c r="E18" s="106">
        <f t="shared" si="1"/>
        <v>289.258599</v>
      </c>
      <c r="F18" s="106">
        <f t="shared" si="1"/>
        <v>31.946368000000003</v>
      </c>
      <c r="G18" s="106">
        <f t="shared" si="1"/>
        <v>0.20436799999999999</v>
      </c>
      <c r="H18" s="106">
        <f t="shared" si="1"/>
        <v>25.043811000000002</v>
      </c>
      <c r="I18" s="106">
        <f t="shared" si="1"/>
        <v>1.3280100000000001</v>
      </c>
      <c r="J18" s="106">
        <f t="shared" si="1"/>
        <v>0.20169999999999999</v>
      </c>
      <c r="K18" s="106">
        <f t="shared" si="1"/>
        <v>0.74909800000000004</v>
      </c>
      <c r="L18" s="106">
        <f t="shared" si="1"/>
        <v>1.459406</v>
      </c>
      <c r="M18" s="106">
        <f t="shared" si="1"/>
        <v>47.425421</v>
      </c>
      <c r="N18" s="106">
        <f t="shared" si="1"/>
        <v>8.1519999999999995E-3</v>
      </c>
      <c r="O18" s="106">
        <f t="shared" si="1"/>
        <v>1.0010699999999999</v>
      </c>
      <c r="P18" s="106">
        <f t="shared" si="1"/>
        <v>8.5760000000000003E-3</v>
      </c>
      <c r="Q18" s="106">
        <f t="shared" si="1"/>
        <v>18.735194</v>
      </c>
      <c r="R18" s="106">
        <f t="shared" si="1"/>
        <v>32.452624999999998</v>
      </c>
      <c r="S18" s="106">
        <f t="shared" si="1"/>
        <v>0.73404199999999997</v>
      </c>
      <c r="T18" s="106">
        <f t="shared" si="1"/>
        <v>1.20485</v>
      </c>
      <c r="U18" s="106">
        <f t="shared" si="1"/>
        <v>0</v>
      </c>
      <c r="V18" s="106">
        <f t="shared" si="1"/>
        <v>12.673640000000001</v>
      </c>
      <c r="W18" s="106">
        <f t="shared" si="1"/>
        <v>0.55147999999999997</v>
      </c>
      <c r="X18" s="106">
        <f t="shared" si="1"/>
        <v>2.8813659999999999</v>
      </c>
      <c r="Y18" s="106">
        <f t="shared" si="1"/>
        <v>1250.076873</v>
      </c>
      <c r="Z18" s="106"/>
    </row>
    <row r="19" spans="1:45" s="197" customFormat="1" ht="14.4" customHeight="1">
      <c r="A19" s="196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45" s="190" customFormat="1" ht="14.4" customHeight="1">
      <c r="A20" s="198" t="s">
        <v>60</v>
      </c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94"/>
      <c r="Z20" s="94"/>
      <c r="AA20" s="94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</row>
    <row r="21" spans="1:45" ht="14.4" customHeight="1">
      <c r="A21" s="163">
        <v>2018</v>
      </c>
      <c r="B21" s="160" t="s">
        <v>69</v>
      </c>
      <c r="C21" s="201">
        <v>9.408061</v>
      </c>
      <c r="D21" s="201">
        <v>102.521187</v>
      </c>
      <c r="E21" s="201">
        <v>80.961910000000003</v>
      </c>
      <c r="F21" s="201">
        <v>8.9362890000000004</v>
      </c>
      <c r="G21" s="201">
        <v>1.0500000000000001E-2</v>
      </c>
      <c r="H21" s="201">
        <v>1.3257920000000001</v>
      </c>
      <c r="I21" s="201">
        <v>2.235563</v>
      </c>
      <c r="J21" s="201">
        <v>0</v>
      </c>
      <c r="K21" s="201">
        <v>17.43572</v>
      </c>
      <c r="L21" s="201">
        <v>0.96960400000000002</v>
      </c>
      <c r="M21" s="201">
        <v>4.888331</v>
      </c>
      <c r="N21" s="201">
        <v>3.6188999999999999E-2</v>
      </c>
      <c r="O21" s="201">
        <v>0</v>
      </c>
      <c r="P21" s="201">
        <v>0</v>
      </c>
      <c r="Q21" s="201">
        <v>19.137309999999999</v>
      </c>
      <c r="R21" s="201">
        <v>31.279356</v>
      </c>
      <c r="S21" s="201">
        <v>7.2859999999999994E-2</v>
      </c>
      <c r="T21" s="201">
        <v>0</v>
      </c>
      <c r="U21" s="201">
        <v>0</v>
      </c>
      <c r="V21" s="201">
        <v>0</v>
      </c>
      <c r="W21" s="201">
        <v>0</v>
      </c>
      <c r="X21" s="201">
        <v>8.1376779999999993</v>
      </c>
      <c r="Y21" s="106">
        <v>287.35635000000002</v>
      </c>
      <c r="Z21" s="106"/>
      <c r="AA21" s="106"/>
      <c r="AB21" s="158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ht="14.4" customHeight="1">
      <c r="A22" s="163"/>
      <c r="B22" s="160" t="s">
        <v>70</v>
      </c>
      <c r="C22" s="201">
        <v>2.2152400000000001</v>
      </c>
      <c r="D22" s="201">
        <v>166.64165399999999</v>
      </c>
      <c r="E22" s="201">
        <v>34.886400000000002</v>
      </c>
      <c r="F22" s="201">
        <v>5.1081370000000001</v>
      </c>
      <c r="G22" s="201">
        <v>1.6420000000000001E-2</v>
      </c>
      <c r="H22" s="201">
        <v>0.48726599999999998</v>
      </c>
      <c r="I22" s="201">
        <v>0</v>
      </c>
      <c r="J22" s="201">
        <v>1.2968740000000001</v>
      </c>
      <c r="K22" s="201">
        <v>44.935893999999998</v>
      </c>
      <c r="L22" s="201">
        <v>0.76062799999999997</v>
      </c>
      <c r="M22" s="201">
        <v>5.0000000000000001E-3</v>
      </c>
      <c r="N22" s="201">
        <v>0</v>
      </c>
      <c r="O22" s="201">
        <v>0</v>
      </c>
      <c r="P22" s="201">
        <v>0</v>
      </c>
      <c r="Q22" s="201">
        <v>2.2644639999999998</v>
      </c>
      <c r="R22" s="201">
        <v>8.4515740000000008</v>
      </c>
      <c r="S22" s="201">
        <v>2.7759239999999998</v>
      </c>
      <c r="T22" s="201">
        <v>0.56970799999999999</v>
      </c>
      <c r="U22" s="201">
        <v>0</v>
      </c>
      <c r="V22" s="201">
        <v>0.114925</v>
      </c>
      <c r="W22" s="201">
        <v>0</v>
      </c>
      <c r="X22" s="201">
        <v>3.800065</v>
      </c>
      <c r="Y22" s="106">
        <v>274.330173</v>
      </c>
      <c r="Z22" s="106"/>
      <c r="AA22" s="106"/>
      <c r="AB22" s="158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ht="14.4" customHeight="1">
      <c r="A23" s="163"/>
      <c r="B23" s="160" t="s">
        <v>65</v>
      </c>
      <c r="C23" s="201">
        <v>9.6314309999999992</v>
      </c>
      <c r="D23" s="201">
        <v>433.52964700000001</v>
      </c>
      <c r="E23" s="201">
        <v>52.319468999999998</v>
      </c>
      <c r="F23" s="201">
        <v>20.055184000000001</v>
      </c>
      <c r="G23" s="201">
        <v>1.5346E-2</v>
      </c>
      <c r="H23" s="201">
        <v>0.61070599999999997</v>
      </c>
      <c r="I23" s="201">
        <v>1.5196000000000001</v>
      </c>
      <c r="J23" s="201">
        <v>1.068174</v>
      </c>
      <c r="K23" s="201">
        <v>5.5060799999999999</v>
      </c>
      <c r="L23" s="201">
        <v>1.145446</v>
      </c>
      <c r="M23" s="201">
        <v>0.27230799999999999</v>
      </c>
      <c r="N23" s="201">
        <v>4.0720000000000001E-3</v>
      </c>
      <c r="O23" s="201">
        <v>2E-3</v>
      </c>
      <c r="P23" s="201">
        <v>5.0049999999999999E-3</v>
      </c>
      <c r="Q23" s="201">
        <v>20.677121</v>
      </c>
      <c r="R23" s="201">
        <v>83.147912000000005</v>
      </c>
      <c r="S23" s="201">
        <v>2.900236</v>
      </c>
      <c r="T23" s="201">
        <v>8.3409999999999995E-3</v>
      </c>
      <c r="U23" s="201">
        <v>0</v>
      </c>
      <c r="V23" s="201">
        <v>1.794413</v>
      </c>
      <c r="W23" s="201">
        <v>0</v>
      </c>
      <c r="X23" s="201">
        <v>5.3556220000000003</v>
      </c>
      <c r="Y23" s="106">
        <v>639.56811299999981</v>
      </c>
      <c r="Z23" s="106"/>
      <c r="AA23" s="106"/>
      <c r="AB23" s="158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ht="14.4" customHeight="1">
      <c r="A24" s="163"/>
      <c r="B24" s="160" t="s">
        <v>66</v>
      </c>
      <c r="C24" s="201">
        <v>2.7551100000000002</v>
      </c>
      <c r="D24" s="201">
        <v>285.34153099999997</v>
      </c>
      <c r="E24" s="201">
        <v>67.345297000000002</v>
      </c>
      <c r="F24" s="201">
        <v>9.6846200000000007</v>
      </c>
      <c r="G24" s="201">
        <v>3.074E-2</v>
      </c>
      <c r="H24" s="201">
        <v>0.63985899999999996</v>
      </c>
      <c r="I24" s="201">
        <v>0</v>
      </c>
      <c r="J24" s="201">
        <v>0</v>
      </c>
      <c r="K24" s="201">
        <v>10.73052</v>
      </c>
      <c r="L24" s="201">
        <v>1.951848</v>
      </c>
      <c r="M24" s="201">
        <v>1.7399999999999999E-2</v>
      </c>
      <c r="N24" s="201">
        <v>0</v>
      </c>
      <c r="O24" s="201">
        <v>5.22E-4</v>
      </c>
      <c r="P24" s="201">
        <v>0</v>
      </c>
      <c r="Q24" s="201">
        <v>5.8812889999999998</v>
      </c>
      <c r="R24" s="201">
        <v>1.143548</v>
      </c>
      <c r="S24" s="201">
        <v>5.4814000000000002E-2</v>
      </c>
      <c r="T24" s="201">
        <v>7.4092000000000005E-2</v>
      </c>
      <c r="U24" s="201">
        <v>0</v>
      </c>
      <c r="V24" s="201">
        <v>5.0000000000000001E-3</v>
      </c>
      <c r="W24" s="201">
        <v>3.81E-3</v>
      </c>
      <c r="X24" s="201">
        <v>4.4320899999999996</v>
      </c>
      <c r="Y24" s="106">
        <v>390.09208999999998</v>
      </c>
      <c r="Z24" s="194"/>
      <c r="AA24" s="106"/>
      <c r="AB24" s="158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ht="14.4" customHeight="1">
      <c r="A25" s="163"/>
      <c r="B25" s="160" t="s">
        <v>7</v>
      </c>
      <c r="C25" s="201">
        <v>1.1372</v>
      </c>
      <c r="D25" s="201">
        <v>320.54762099999999</v>
      </c>
      <c r="E25" s="201">
        <v>29.347214999999998</v>
      </c>
      <c r="F25" s="201">
        <v>24.139681</v>
      </c>
      <c r="G25" s="201">
        <v>0.101162</v>
      </c>
      <c r="H25" s="201">
        <v>0.61754699999999996</v>
      </c>
      <c r="I25" s="201">
        <v>0.11531</v>
      </c>
      <c r="J25" s="201">
        <v>0.61780800000000002</v>
      </c>
      <c r="K25" s="201">
        <v>0.116325</v>
      </c>
      <c r="L25" s="201">
        <v>1.089734</v>
      </c>
      <c r="M25" s="201">
        <v>6.7610000000000003E-2</v>
      </c>
      <c r="N25" s="201">
        <v>0</v>
      </c>
      <c r="O25" s="201">
        <v>0</v>
      </c>
      <c r="P25" s="201">
        <v>0</v>
      </c>
      <c r="Q25" s="201">
        <v>0.59387100000000004</v>
      </c>
      <c r="R25" s="201">
        <v>59.701042000000001</v>
      </c>
      <c r="S25" s="201">
        <v>0.46152599999999999</v>
      </c>
      <c r="T25" s="201">
        <v>0.25245000000000001</v>
      </c>
      <c r="U25" s="201">
        <v>0</v>
      </c>
      <c r="V25" s="201">
        <v>0.13087499999999999</v>
      </c>
      <c r="W25" s="201">
        <v>0</v>
      </c>
      <c r="X25" s="201">
        <v>15.6534</v>
      </c>
      <c r="Y25" s="106">
        <v>454.69037700000001</v>
      </c>
      <c r="Z25" s="106"/>
      <c r="AA25" s="106"/>
      <c r="AB25" s="158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ht="14.4" customHeight="1">
      <c r="A26" s="163"/>
      <c r="B26" s="160" t="s">
        <v>67</v>
      </c>
      <c r="C26" s="201">
        <v>21.889433</v>
      </c>
      <c r="D26" s="201">
        <v>155.67814999999999</v>
      </c>
      <c r="E26" s="201">
        <v>22.234615999999999</v>
      </c>
      <c r="F26" s="201">
        <v>57.379050999999997</v>
      </c>
      <c r="G26" s="201">
        <v>0.17926400000000001</v>
      </c>
      <c r="H26" s="201">
        <v>0.90777099999999999</v>
      </c>
      <c r="I26" s="201">
        <v>3.3059999999999999E-2</v>
      </c>
      <c r="J26" s="201">
        <v>0.68139000000000005</v>
      </c>
      <c r="K26" s="201">
        <v>25.854886</v>
      </c>
      <c r="L26" s="201">
        <v>1.0784370000000001</v>
      </c>
      <c r="M26" s="201">
        <v>1.5247E-2</v>
      </c>
      <c r="N26" s="201">
        <v>0</v>
      </c>
      <c r="O26" s="201">
        <v>5.0000000000000001E-4</v>
      </c>
      <c r="P26" s="201">
        <v>0</v>
      </c>
      <c r="Q26" s="201">
        <v>43.823143999999999</v>
      </c>
      <c r="R26" s="201">
        <v>4.2644880000000001</v>
      </c>
      <c r="S26" s="201">
        <v>5.5112000000000001E-2</v>
      </c>
      <c r="T26" s="201">
        <v>10.7455</v>
      </c>
      <c r="U26" s="201">
        <v>0</v>
      </c>
      <c r="V26" s="201">
        <v>0</v>
      </c>
      <c r="W26" s="201">
        <v>0</v>
      </c>
      <c r="X26" s="201">
        <v>8.8693989999999996</v>
      </c>
      <c r="Y26" s="106">
        <v>353.68944800000003</v>
      </c>
      <c r="Z26" s="106"/>
      <c r="AA26" s="106"/>
      <c r="AB26" s="158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ht="14.4" customHeight="1">
      <c r="A27" s="163"/>
      <c r="B27" s="160" t="s">
        <v>68</v>
      </c>
      <c r="C27" s="201">
        <v>16.069275999999999</v>
      </c>
      <c r="D27" s="201">
        <v>132.48407499999999</v>
      </c>
      <c r="E27" s="201">
        <v>47.202485000000003</v>
      </c>
      <c r="F27" s="201">
        <v>72.590261999999996</v>
      </c>
      <c r="G27" s="201">
        <v>0.35252600000000001</v>
      </c>
      <c r="H27" s="201">
        <v>0.91231300000000004</v>
      </c>
      <c r="I27" s="201">
        <v>4.0689999999999997E-2</v>
      </c>
      <c r="J27" s="201">
        <v>0</v>
      </c>
      <c r="K27" s="201">
        <v>1.919262</v>
      </c>
      <c r="L27" s="201">
        <v>0.85242799999999996</v>
      </c>
      <c r="M27" s="201">
        <v>1.457E-3</v>
      </c>
      <c r="N27" s="201">
        <v>0</v>
      </c>
      <c r="O27" s="201">
        <v>0</v>
      </c>
      <c r="P27" s="201">
        <v>0</v>
      </c>
      <c r="Q27" s="201">
        <v>3.6506280000000002</v>
      </c>
      <c r="R27" s="201">
        <v>3.3390620000000002</v>
      </c>
      <c r="S27" s="201">
        <v>2.3959999999999999E-2</v>
      </c>
      <c r="T27" s="201">
        <v>0.32175399999999998</v>
      </c>
      <c r="U27" s="201">
        <v>0</v>
      </c>
      <c r="V27" s="201">
        <v>4.731E-3</v>
      </c>
      <c r="W27" s="201">
        <v>1.1504779999999999</v>
      </c>
      <c r="X27" s="201">
        <v>8.4375940000000007</v>
      </c>
      <c r="Y27" s="106">
        <v>289.35298099999994</v>
      </c>
      <c r="Z27" s="106"/>
      <c r="AA27" s="106"/>
      <c r="AB27" s="158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ht="14.4" customHeight="1">
      <c r="A28" s="163"/>
      <c r="B28" s="160" t="s">
        <v>71</v>
      </c>
      <c r="C28" s="201">
        <v>6.2563449999999996</v>
      </c>
      <c r="D28" s="201">
        <v>239.646771</v>
      </c>
      <c r="E28" s="201">
        <v>56.833544000000003</v>
      </c>
      <c r="F28" s="201">
        <v>36.060963000000001</v>
      </c>
      <c r="G28" s="201">
        <v>0.27741500000000002</v>
      </c>
      <c r="H28" s="201">
        <v>0.90597099999999997</v>
      </c>
      <c r="I28" s="201">
        <v>0.32500000000000001</v>
      </c>
      <c r="J28" s="201">
        <v>0</v>
      </c>
      <c r="K28" s="201">
        <v>1.2645E-2</v>
      </c>
      <c r="L28" s="201">
        <v>1.7285729999999999</v>
      </c>
      <c r="M28" s="201">
        <v>9.7200999999999996E-2</v>
      </c>
      <c r="N28" s="201">
        <v>2.3E-2</v>
      </c>
      <c r="O28" s="201">
        <v>0</v>
      </c>
      <c r="P28" s="201">
        <v>0</v>
      </c>
      <c r="Q28" s="201">
        <v>7.2431749999999999</v>
      </c>
      <c r="R28" s="201">
        <v>16.771056999999999</v>
      </c>
      <c r="S28" s="201">
        <v>3.2736000000000001E-2</v>
      </c>
      <c r="T28" s="201">
        <v>2.0368000000000001E-2</v>
      </c>
      <c r="U28" s="201">
        <v>0</v>
      </c>
      <c r="V28" s="201">
        <v>0.151508</v>
      </c>
      <c r="W28" s="201">
        <v>0.45</v>
      </c>
      <c r="X28" s="201">
        <v>5.7318059999999997</v>
      </c>
      <c r="Y28" s="106">
        <v>372.56807800000007</v>
      </c>
      <c r="Z28" s="106"/>
      <c r="AA28" s="106"/>
      <c r="AB28" s="158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ht="14.4" customHeight="1">
      <c r="A29" s="163"/>
      <c r="B29" s="160" t="s">
        <v>61</v>
      </c>
      <c r="C29" s="201">
        <v>15.196166</v>
      </c>
      <c r="D29" s="201">
        <v>369.62334299999998</v>
      </c>
      <c r="E29" s="201">
        <v>8.5873200000000001</v>
      </c>
      <c r="F29" s="201">
        <v>27.171883000000001</v>
      </c>
      <c r="G29" s="201">
        <v>0.22195599999999999</v>
      </c>
      <c r="H29" s="201">
        <v>1.1514470000000001</v>
      </c>
      <c r="I29" s="201">
        <v>1E-3</v>
      </c>
      <c r="J29" s="201">
        <v>0.619506</v>
      </c>
      <c r="K29" s="201">
        <v>1.329178</v>
      </c>
      <c r="L29" s="201">
        <v>0.95103000000000004</v>
      </c>
      <c r="M29" s="201">
        <v>5.0000000000000001E-3</v>
      </c>
      <c r="N29" s="201">
        <v>1.0999999999999999E-2</v>
      </c>
      <c r="O29" s="201">
        <v>0.74795999999999996</v>
      </c>
      <c r="P29" s="201">
        <v>0</v>
      </c>
      <c r="Q29" s="201">
        <v>1.199684</v>
      </c>
      <c r="R29" s="201">
        <v>0.73172400000000004</v>
      </c>
      <c r="S29" s="201">
        <v>17.133778</v>
      </c>
      <c r="T29" s="201">
        <v>1.8166999999999999E-2</v>
      </c>
      <c r="U29" s="201">
        <v>0</v>
      </c>
      <c r="V29" s="201">
        <v>1.8391219999999999</v>
      </c>
      <c r="W29" s="201">
        <v>0.15</v>
      </c>
      <c r="X29" s="201">
        <v>5.0412879999999998</v>
      </c>
      <c r="Y29" s="106">
        <v>451.73055199999988</v>
      </c>
      <c r="Z29" s="106"/>
      <c r="AA29" s="106"/>
      <c r="AB29" s="158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ht="14.4" customHeight="1">
      <c r="A30" s="163"/>
      <c r="B30" s="160" t="s">
        <v>62</v>
      </c>
      <c r="C30" s="201">
        <v>8.0797170000000005</v>
      </c>
      <c r="D30" s="201">
        <v>171.948014</v>
      </c>
      <c r="E30" s="201">
        <v>31.144859</v>
      </c>
      <c r="F30" s="201">
        <v>26.282526000000001</v>
      </c>
      <c r="G30" s="201">
        <v>0.123872</v>
      </c>
      <c r="H30" s="201">
        <v>2.617664</v>
      </c>
      <c r="I30" s="201">
        <v>2.7331970000000001</v>
      </c>
      <c r="J30" s="201">
        <v>0.31764999999999999</v>
      </c>
      <c r="K30" s="201">
        <v>17.836227000000001</v>
      </c>
      <c r="L30" s="201">
        <v>1.108851</v>
      </c>
      <c r="M30" s="201">
        <v>0.27382200000000001</v>
      </c>
      <c r="N30" s="201">
        <v>0</v>
      </c>
      <c r="O30" s="201">
        <v>1E-3</v>
      </c>
      <c r="P30" s="201">
        <v>0</v>
      </c>
      <c r="Q30" s="201">
        <v>12.046222999999999</v>
      </c>
      <c r="R30" s="201">
        <v>0.59313499999999997</v>
      </c>
      <c r="S30" s="201">
        <v>3.4365999999999999</v>
      </c>
      <c r="T30" s="201">
        <v>4.0980000000000003E-2</v>
      </c>
      <c r="U30" s="201">
        <v>0</v>
      </c>
      <c r="V30" s="201">
        <v>1.1441650000000001</v>
      </c>
      <c r="W30" s="201">
        <v>0.105</v>
      </c>
      <c r="X30" s="201">
        <v>4.0147709999999996</v>
      </c>
      <c r="Y30" s="106">
        <v>283.84827299999995</v>
      </c>
      <c r="Z30" s="106"/>
      <c r="AA30" s="106"/>
      <c r="AB30" s="158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1:45" ht="14.4" customHeight="1">
      <c r="A31" s="163"/>
      <c r="B31" s="160" t="s">
        <v>63</v>
      </c>
      <c r="C31" s="201">
        <v>16.160602999999998</v>
      </c>
      <c r="D31" s="201">
        <v>197.85705899999999</v>
      </c>
      <c r="E31" s="201">
        <v>6.8589989999999998</v>
      </c>
      <c r="F31" s="201">
        <v>25.883894000000002</v>
      </c>
      <c r="G31" s="201">
        <v>6.5840999999999997E-2</v>
      </c>
      <c r="H31" s="201">
        <v>0.98940700000000004</v>
      </c>
      <c r="I31" s="201">
        <v>1E-3</v>
      </c>
      <c r="J31" s="201">
        <v>0</v>
      </c>
      <c r="K31" s="201">
        <v>23.138629000000002</v>
      </c>
      <c r="L31" s="201">
        <v>1.08555</v>
      </c>
      <c r="M31" s="201">
        <v>1.508E-2</v>
      </c>
      <c r="N31" s="201">
        <v>3.5000000000000001E-3</v>
      </c>
      <c r="O31" s="201">
        <v>0</v>
      </c>
      <c r="P31" s="201">
        <v>0</v>
      </c>
      <c r="Q31" s="201">
        <v>9.0422410000000006</v>
      </c>
      <c r="R31" s="201">
        <v>10.448012</v>
      </c>
      <c r="S31" s="201">
        <v>7.3934E-2</v>
      </c>
      <c r="T31" s="201">
        <v>6.5707199999999997</v>
      </c>
      <c r="U31" s="201">
        <v>0</v>
      </c>
      <c r="V31" s="201">
        <v>0.64811099999999999</v>
      </c>
      <c r="W31" s="201">
        <v>0</v>
      </c>
      <c r="X31" s="201">
        <v>4.349431</v>
      </c>
      <c r="Y31" s="106">
        <v>303.19201099999998</v>
      </c>
      <c r="Z31" s="106"/>
      <c r="AA31" s="106"/>
      <c r="AB31" s="158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ht="14.4" customHeight="1">
      <c r="A32" s="163"/>
      <c r="B32" s="160" t="s">
        <v>64</v>
      </c>
      <c r="C32" s="201">
        <v>7.9212930000000004</v>
      </c>
      <c r="D32" s="201">
        <v>412.95698800000002</v>
      </c>
      <c r="E32" s="201">
        <v>26.506730000000001</v>
      </c>
      <c r="F32" s="201">
        <v>123.508588</v>
      </c>
      <c r="G32" s="201">
        <v>3.6472999999999998E-2</v>
      </c>
      <c r="H32" s="201">
        <v>38.739618</v>
      </c>
      <c r="I32" s="201">
        <v>1.0359E-2</v>
      </c>
      <c r="J32" s="201">
        <v>0.32499299999999998</v>
      </c>
      <c r="K32" s="201">
        <v>28.328382000000001</v>
      </c>
      <c r="L32" s="201">
        <v>1.071796</v>
      </c>
      <c r="M32" s="201">
        <v>0.01</v>
      </c>
      <c r="N32" s="201">
        <v>1E-3</v>
      </c>
      <c r="O32" s="201">
        <v>0</v>
      </c>
      <c r="P32" s="201">
        <v>0</v>
      </c>
      <c r="Q32" s="201">
        <v>5.674086</v>
      </c>
      <c r="R32" s="201">
        <v>67.364435999999998</v>
      </c>
      <c r="S32" s="201">
        <v>0.31279699999999999</v>
      </c>
      <c r="T32" s="201">
        <v>0.62216899999999997</v>
      </c>
      <c r="U32" s="201">
        <v>0</v>
      </c>
      <c r="V32" s="201">
        <v>1.1242540000000001</v>
      </c>
      <c r="W32" s="201">
        <v>0</v>
      </c>
      <c r="X32" s="201">
        <v>26.213097999999999</v>
      </c>
      <c r="Y32" s="106">
        <v>740.72705999999971</v>
      </c>
      <c r="Z32" s="106"/>
      <c r="AA32" s="106"/>
      <c r="AB32" s="158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ht="14.4" customHeight="1">
      <c r="A33" s="163"/>
      <c r="B33" s="160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34"/>
      <c r="O33" s="34"/>
      <c r="P33" s="34"/>
      <c r="Q33" s="202"/>
      <c r="R33" s="202"/>
      <c r="S33" s="202"/>
      <c r="T33" s="202"/>
      <c r="U33" s="34"/>
      <c r="V33" s="202"/>
      <c r="W33" s="202"/>
      <c r="X33" s="202"/>
      <c r="Y33" s="106"/>
      <c r="Z33" s="106"/>
      <c r="AA33" s="106"/>
      <c r="AB33" s="158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ht="14.4" customHeight="1">
      <c r="A34" s="163">
        <v>2019</v>
      </c>
      <c r="B34" s="160" t="s">
        <v>69</v>
      </c>
      <c r="C34" s="203">
        <v>0.535138</v>
      </c>
      <c r="D34" s="203">
        <v>137.229141</v>
      </c>
      <c r="E34" s="203">
        <v>0.70801700000000001</v>
      </c>
      <c r="F34" s="203">
        <v>44.224800999999999</v>
      </c>
      <c r="G34" s="203">
        <v>0</v>
      </c>
      <c r="H34" s="203">
        <v>1.885945</v>
      </c>
      <c r="I34" s="203">
        <v>0</v>
      </c>
      <c r="J34" s="203">
        <v>0.39735900000000002</v>
      </c>
      <c r="K34" s="203">
        <v>18.095036</v>
      </c>
      <c r="L34" s="203">
        <v>0.973634</v>
      </c>
      <c r="M34" s="203">
        <v>9.7495999999999999E-2</v>
      </c>
      <c r="N34" s="203">
        <v>0</v>
      </c>
      <c r="O34" s="203">
        <v>0</v>
      </c>
      <c r="P34" s="203">
        <v>0</v>
      </c>
      <c r="Q34" s="203">
        <v>7.8112000000000004</v>
      </c>
      <c r="R34" s="203">
        <v>185.19001399999999</v>
      </c>
      <c r="S34" s="203">
        <v>2.3921999999999999E-2</v>
      </c>
      <c r="T34" s="203">
        <v>0</v>
      </c>
      <c r="U34" s="203">
        <v>5.4261999999999998E-2</v>
      </c>
      <c r="V34" s="203">
        <v>0</v>
      </c>
      <c r="W34" s="203">
        <v>0</v>
      </c>
      <c r="X34" s="203">
        <v>11.447533</v>
      </c>
      <c r="Y34" s="106">
        <v>408.67349800000005</v>
      </c>
      <c r="Z34" s="32"/>
      <c r="AA34" s="106"/>
      <c r="AB34" s="158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>
      <c r="A35" s="165"/>
      <c r="B35" s="160" t="s">
        <v>70</v>
      </c>
      <c r="C35" s="203">
        <v>6.8815910000000002</v>
      </c>
      <c r="D35" s="203">
        <v>265.50948599999998</v>
      </c>
      <c r="E35" s="203">
        <v>28.192844000000001</v>
      </c>
      <c r="F35" s="203">
        <v>8.0566320000000005</v>
      </c>
      <c r="G35" s="203">
        <v>5.6224000000000003E-2</v>
      </c>
      <c r="H35" s="203">
        <v>0.71153599999999995</v>
      </c>
      <c r="I35" s="203">
        <v>1.55E-2</v>
      </c>
      <c r="J35" s="203">
        <v>0</v>
      </c>
      <c r="K35" s="203">
        <v>1.4999999999999999E-2</v>
      </c>
      <c r="L35" s="203">
        <v>1.1814340000000001</v>
      </c>
      <c r="M35" s="203">
        <v>6.0979999999999999E-2</v>
      </c>
      <c r="N35" s="203">
        <v>1.8627999999999999E-2</v>
      </c>
      <c r="O35" s="203">
        <v>0</v>
      </c>
      <c r="P35" s="203">
        <v>0</v>
      </c>
      <c r="Q35" s="203">
        <v>0.82542700000000002</v>
      </c>
      <c r="R35" s="203">
        <v>7.1152000000000007E-2</v>
      </c>
      <c r="S35" s="203">
        <v>0.106987</v>
      </c>
      <c r="T35" s="203">
        <v>5.4261999999999998E-2</v>
      </c>
      <c r="U35" s="203">
        <v>5.4261999999999998E-2</v>
      </c>
      <c r="V35" s="203">
        <v>0.15282000000000001</v>
      </c>
      <c r="W35" s="203">
        <v>2.3921999999999999E-2</v>
      </c>
      <c r="X35" s="203">
        <v>37.708499000000003</v>
      </c>
      <c r="Y35" s="106">
        <v>349.69718599999993</v>
      </c>
      <c r="Z35" s="32"/>
    </row>
    <row r="36" spans="1:45">
      <c r="A36" s="165"/>
      <c r="B36" s="160" t="s">
        <v>65</v>
      </c>
      <c r="C36" s="203">
        <v>13.668596000000001</v>
      </c>
      <c r="D36" s="203">
        <v>348.65907900000002</v>
      </c>
      <c r="E36" s="203">
        <v>37.395916999999997</v>
      </c>
      <c r="F36" s="203">
        <v>6.8836190000000004</v>
      </c>
      <c r="G36" s="203">
        <v>4.0306000000000002E-2</v>
      </c>
      <c r="H36" s="203">
        <v>1.2746090000000001</v>
      </c>
      <c r="I36" s="203">
        <v>7.6633999999999994E-2</v>
      </c>
      <c r="J36" s="203">
        <v>1.6E-2</v>
      </c>
      <c r="K36" s="203">
        <v>2.3765740000000002</v>
      </c>
      <c r="L36" s="203">
        <v>1.0809660000000001</v>
      </c>
      <c r="M36" s="203">
        <v>3.9816999999999998E-2</v>
      </c>
      <c r="N36" s="203">
        <v>1.6638E-2</v>
      </c>
      <c r="O36" s="203">
        <v>2.4889999999999999E-2</v>
      </c>
      <c r="P36" s="203">
        <v>0</v>
      </c>
      <c r="Q36" s="203">
        <v>6.3867399999999996</v>
      </c>
      <c r="R36" s="203">
        <v>12.745609</v>
      </c>
      <c r="S36" s="203">
        <v>1.547E-3</v>
      </c>
      <c r="T36" s="203">
        <v>11.156045000000001</v>
      </c>
      <c r="U36" s="203">
        <v>5.4261999999999998E-2</v>
      </c>
      <c r="V36" s="203">
        <v>5.1808680000000003</v>
      </c>
      <c r="W36" s="203">
        <v>0</v>
      </c>
      <c r="X36" s="203">
        <v>4.6815579999999999</v>
      </c>
      <c r="Y36" s="106">
        <v>451.76027400000004</v>
      </c>
      <c r="Z36" s="32"/>
    </row>
    <row r="37" spans="1:45">
      <c r="A37" s="165"/>
      <c r="B37" s="160" t="s">
        <v>66</v>
      </c>
      <c r="C37" s="203">
        <v>4.9805120000000001</v>
      </c>
      <c r="D37" s="203">
        <v>268.39553999999998</v>
      </c>
      <c r="E37" s="203">
        <v>33.058450999999998</v>
      </c>
      <c r="F37" s="203">
        <v>7.9251300000000002</v>
      </c>
      <c r="G37" s="203">
        <v>0.35024699999999998</v>
      </c>
      <c r="H37" s="203">
        <v>1.814632</v>
      </c>
      <c r="I37" s="203">
        <v>5.8053E-2</v>
      </c>
      <c r="J37" s="203">
        <v>0.83160699999999999</v>
      </c>
      <c r="K37" s="203">
        <v>0.58499999999999996</v>
      </c>
      <c r="L37" s="203">
        <v>1.0034810000000001</v>
      </c>
      <c r="M37" s="203">
        <v>5.6207E-2</v>
      </c>
      <c r="N37" s="203">
        <v>2.2733E-2</v>
      </c>
      <c r="O37" s="203">
        <v>0</v>
      </c>
      <c r="P37" s="203">
        <v>0</v>
      </c>
      <c r="Q37" s="203">
        <v>5.3190819999999999</v>
      </c>
      <c r="R37" s="203">
        <v>5.9850950000000003</v>
      </c>
      <c r="S37" s="203">
        <v>3.3841000000000003E-2</v>
      </c>
      <c r="T37" s="203">
        <v>3.6861899999999999</v>
      </c>
      <c r="U37" s="203">
        <v>5.4261999999999998E-2</v>
      </c>
      <c r="V37" s="203">
        <v>0.136485</v>
      </c>
      <c r="W37" s="203">
        <v>0</v>
      </c>
      <c r="X37" s="203">
        <v>3.3211879999999998</v>
      </c>
      <c r="Y37" s="106">
        <v>337.61773599999998</v>
      </c>
      <c r="Z37" s="32"/>
    </row>
    <row r="38" spans="1:45">
      <c r="A38" s="165"/>
      <c r="B38" s="160" t="s">
        <v>7</v>
      </c>
      <c r="C38" s="203">
        <v>0.23202900000000001</v>
      </c>
      <c r="D38" s="203">
        <v>346.61562099999998</v>
      </c>
      <c r="E38" s="203">
        <v>32.041994000000003</v>
      </c>
      <c r="F38" s="203">
        <v>56.611234000000003</v>
      </c>
      <c r="G38" s="203">
        <v>1.3117E-2</v>
      </c>
      <c r="H38" s="203">
        <v>1.339207</v>
      </c>
      <c r="I38" s="203">
        <v>0.74516700000000002</v>
      </c>
      <c r="J38" s="203">
        <v>7.9979999999999999E-3</v>
      </c>
      <c r="K38" s="203">
        <v>13.188193</v>
      </c>
      <c r="L38" s="203">
        <v>2.3338719999999999</v>
      </c>
      <c r="M38" s="203">
        <v>1.02196</v>
      </c>
      <c r="N38" s="203">
        <v>1.6884E-2</v>
      </c>
      <c r="O38" s="203">
        <v>1.5778449999999999</v>
      </c>
      <c r="P38" s="203">
        <v>0</v>
      </c>
      <c r="Q38" s="203">
        <v>40.724383000000003</v>
      </c>
      <c r="R38" s="203">
        <v>10.176221999999999</v>
      </c>
      <c r="S38" s="203">
        <v>13.294255</v>
      </c>
      <c r="T38" s="203">
        <v>7.9979999999999999E-3</v>
      </c>
      <c r="U38" s="203">
        <v>5.4261999999999998E-2</v>
      </c>
      <c r="V38" s="203">
        <v>0.219</v>
      </c>
      <c r="W38" s="203">
        <v>0</v>
      </c>
      <c r="X38" s="203">
        <v>15.525403000000001</v>
      </c>
      <c r="Y38" s="106">
        <v>535.74664400000006</v>
      </c>
      <c r="Z38" s="32"/>
    </row>
    <row r="39" spans="1:45">
      <c r="A39" s="165"/>
      <c r="B39" s="160" t="s">
        <v>67</v>
      </c>
      <c r="C39" s="203">
        <v>9.0742410000000007</v>
      </c>
      <c r="D39" s="203">
        <v>227.03136499999999</v>
      </c>
      <c r="E39" s="203">
        <v>24.332585000000002</v>
      </c>
      <c r="F39" s="203">
        <v>33.817701</v>
      </c>
      <c r="G39" s="203">
        <v>4.7260999999999997E-2</v>
      </c>
      <c r="H39" s="203">
        <v>1.3052950000000001</v>
      </c>
      <c r="I39" s="203">
        <v>1.7860199999999999</v>
      </c>
      <c r="J39" s="203">
        <v>0.41981499999999999</v>
      </c>
      <c r="K39" s="203">
        <v>12.980642</v>
      </c>
      <c r="L39" s="203">
        <v>1.070065</v>
      </c>
      <c r="M39" s="203">
        <v>4.5024000000000002E-2</v>
      </c>
      <c r="N39" s="203">
        <v>5.0000000000000001E-3</v>
      </c>
      <c r="O39" s="203">
        <v>0</v>
      </c>
      <c r="P39" s="203">
        <v>0</v>
      </c>
      <c r="Q39" s="203">
        <v>11.315016</v>
      </c>
      <c r="R39" s="203">
        <v>27.206828999999999</v>
      </c>
      <c r="S39" s="203">
        <v>2.9995999999999998E-2</v>
      </c>
      <c r="T39" s="203">
        <v>0.05</v>
      </c>
      <c r="U39" s="203">
        <v>5.4261999999999998E-2</v>
      </c>
      <c r="V39" s="203">
        <v>0.16367000000000001</v>
      </c>
      <c r="W39" s="203">
        <v>5.0000000000000001E-3</v>
      </c>
      <c r="X39" s="203">
        <v>25.924869000000001</v>
      </c>
      <c r="Y39" s="106">
        <v>376.66465600000004</v>
      </c>
      <c r="Z39" s="32"/>
    </row>
    <row r="40" spans="1:45">
      <c r="A40" s="165"/>
      <c r="B40" s="160" t="s">
        <v>68</v>
      </c>
      <c r="C40" s="203">
        <v>17.749901000000001</v>
      </c>
      <c r="D40" s="203">
        <v>255.627589</v>
      </c>
      <c r="E40" s="203">
        <v>6.2520999999999993E-2</v>
      </c>
      <c r="F40" s="203">
        <v>67.481718000000001</v>
      </c>
      <c r="G40" s="203">
        <v>2.7303999999999998E-2</v>
      </c>
      <c r="H40" s="203">
        <v>3.2848639999999998</v>
      </c>
      <c r="I40" s="203">
        <v>0.30099999999999999</v>
      </c>
      <c r="J40" s="203">
        <v>0</v>
      </c>
      <c r="K40" s="203">
        <v>27.185963999999998</v>
      </c>
      <c r="L40" s="203">
        <v>1.6202019999999999</v>
      </c>
      <c r="M40" s="203">
        <v>7.9769999999999997E-3</v>
      </c>
      <c r="N40" s="203">
        <v>2.0295000000000001E-2</v>
      </c>
      <c r="O40" s="203">
        <v>0</v>
      </c>
      <c r="P40" s="203">
        <v>0</v>
      </c>
      <c r="Q40" s="203">
        <v>6.8633139999999999</v>
      </c>
      <c r="R40" s="203">
        <v>120.498947</v>
      </c>
      <c r="S40" s="203">
        <v>1.2159519999999999</v>
      </c>
      <c r="T40" s="203">
        <v>2.857526</v>
      </c>
      <c r="U40" s="203">
        <v>5.4261999999999998E-2</v>
      </c>
      <c r="V40" s="203">
        <v>6.6000000000000003E-2</v>
      </c>
      <c r="W40" s="203">
        <v>0</v>
      </c>
      <c r="X40" s="203">
        <v>13.773550999999999</v>
      </c>
      <c r="Y40" s="106">
        <v>518.69888700000001</v>
      </c>
      <c r="Z40" s="32"/>
    </row>
    <row r="41" spans="1:45">
      <c r="A41" s="165"/>
      <c r="B41" s="160" t="s">
        <v>71</v>
      </c>
      <c r="C41" s="203">
        <v>9.7019699999999993</v>
      </c>
      <c r="D41" s="203">
        <v>393.22229299999998</v>
      </c>
      <c r="E41" s="203">
        <v>45.940100999999999</v>
      </c>
      <c r="F41" s="203">
        <v>142.66345000000001</v>
      </c>
      <c r="G41" s="203">
        <v>5.4892000000000003E-2</v>
      </c>
      <c r="H41" s="203">
        <v>1.29803</v>
      </c>
      <c r="I41" s="203">
        <v>0.118504</v>
      </c>
      <c r="J41" s="203">
        <v>0</v>
      </c>
      <c r="K41" s="203">
        <v>12.425405</v>
      </c>
      <c r="L41" s="203">
        <v>1.134431</v>
      </c>
      <c r="M41" s="203">
        <v>1.7367E-2</v>
      </c>
      <c r="N41" s="203">
        <v>1.4683999999999999E-2</v>
      </c>
      <c r="O41" s="203">
        <v>7.0795999999999998E-2</v>
      </c>
      <c r="P41" s="203">
        <v>0</v>
      </c>
      <c r="Q41" s="203">
        <v>2.9931679999999998</v>
      </c>
      <c r="R41" s="203">
        <v>5.5971970000000004</v>
      </c>
      <c r="S41" s="203">
        <v>5.8316039999999996</v>
      </c>
      <c r="T41" s="203">
        <v>0.14507600000000001</v>
      </c>
      <c r="U41" s="203">
        <v>5.4261999999999998E-2</v>
      </c>
      <c r="V41" s="203">
        <v>4.7280000000000004E-3</v>
      </c>
      <c r="W41" s="203">
        <v>0</v>
      </c>
      <c r="X41" s="203">
        <v>11.432715</v>
      </c>
      <c r="Y41" s="106">
        <v>632.72067300000003</v>
      </c>
      <c r="Z41" s="32"/>
    </row>
    <row r="42" spans="1:45">
      <c r="A42" s="165"/>
      <c r="B42" s="160" t="s">
        <v>61</v>
      </c>
      <c r="C42" s="203">
        <v>27.043700000000001</v>
      </c>
      <c r="D42" s="203">
        <v>195.272176</v>
      </c>
      <c r="E42" s="203">
        <v>31.094795000000001</v>
      </c>
      <c r="F42" s="203">
        <v>30.715889000000001</v>
      </c>
      <c r="G42" s="203">
        <v>0.12166100000000001</v>
      </c>
      <c r="H42" s="203">
        <v>2.4034309999999999</v>
      </c>
      <c r="I42" s="203">
        <v>4.5220999999999997E-2</v>
      </c>
      <c r="J42" s="203">
        <v>1.5716999999999998E-2</v>
      </c>
      <c r="K42" s="203">
        <v>2.432102</v>
      </c>
      <c r="L42" s="203">
        <v>1.9092789999999999</v>
      </c>
      <c r="M42" s="203">
        <v>1.8214999999999999E-2</v>
      </c>
      <c r="N42" s="203">
        <v>0</v>
      </c>
      <c r="O42" s="203">
        <v>9.8440000000000003E-3</v>
      </c>
      <c r="P42" s="203">
        <v>1.1812E-2</v>
      </c>
      <c r="Q42" s="203">
        <v>7.623513</v>
      </c>
      <c r="R42" s="203">
        <v>24.130226</v>
      </c>
      <c r="S42" s="203">
        <v>0</v>
      </c>
      <c r="T42" s="203">
        <v>5.2035999999999999E-2</v>
      </c>
      <c r="U42" s="203">
        <v>5.4261999999999998E-2</v>
      </c>
      <c r="V42" s="203">
        <v>0.44</v>
      </c>
      <c r="W42" s="203">
        <v>0.11702</v>
      </c>
      <c r="X42" s="203">
        <v>8.3950949999999995</v>
      </c>
      <c r="Y42" s="106">
        <v>331.90599400000008</v>
      </c>
      <c r="Z42" s="32"/>
    </row>
    <row r="43" spans="1:45">
      <c r="A43" s="165"/>
      <c r="B43" s="160" t="s">
        <v>62</v>
      </c>
      <c r="C43" s="203">
        <v>28.866253</v>
      </c>
      <c r="D43" s="203">
        <v>247.478781</v>
      </c>
      <c r="E43" s="203">
        <v>19.175768000000001</v>
      </c>
      <c r="F43" s="203">
        <v>87.852125000000001</v>
      </c>
      <c r="G43" s="203">
        <v>1.8166</v>
      </c>
      <c r="H43" s="203">
        <v>1.230537</v>
      </c>
      <c r="I43" s="203">
        <v>0.46678799999999998</v>
      </c>
      <c r="J43" s="203">
        <v>0</v>
      </c>
      <c r="K43" s="203">
        <v>5.8824100000000001</v>
      </c>
      <c r="L43" s="203">
        <v>1.5975950000000001</v>
      </c>
      <c r="M43" s="203">
        <v>7.8919999999999997E-3</v>
      </c>
      <c r="N43" s="203">
        <v>0</v>
      </c>
      <c r="O43" s="203">
        <v>7.8919999999999997E-3</v>
      </c>
      <c r="P43" s="203">
        <v>0</v>
      </c>
      <c r="Q43" s="203">
        <v>12.978128</v>
      </c>
      <c r="R43" s="203">
        <v>5.2790650000000001</v>
      </c>
      <c r="S43" s="203">
        <v>0.15246799999999999</v>
      </c>
      <c r="T43" s="203">
        <v>0.258822</v>
      </c>
      <c r="U43" s="203">
        <v>5.4261999999999998E-2</v>
      </c>
      <c r="V43" s="203">
        <v>10.796416000000001</v>
      </c>
      <c r="W43" s="203">
        <v>0</v>
      </c>
      <c r="X43" s="203">
        <v>4.3088600000000001</v>
      </c>
      <c r="Y43" s="106">
        <v>428.21066200000013</v>
      </c>
      <c r="Z43" s="32"/>
    </row>
    <row r="44" spans="1:45">
      <c r="A44" s="165"/>
      <c r="B44" s="160" t="s">
        <v>63</v>
      </c>
      <c r="C44" s="203">
        <v>19.756153999999999</v>
      </c>
      <c r="D44" s="203">
        <v>242.265085</v>
      </c>
      <c r="E44" s="203">
        <v>22.914673000000001</v>
      </c>
      <c r="F44" s="203">
        <v>44.841928000000003</v>
      </c>
      <c r="G44" s="203">
        <v>0</v>
      </c>
      <c r="H44" s="203">
        <v>2.672282</v>
      </c>
      <c r="I44" s="203">
        <v>0.38100000000000001</v>
      </c>
      <c r="J44" s="203">
        <v>0</v>
      </c>
      <c r="K44" s="203">
        <v>4.4765870000000003</v>
      </c>
      <c r="L44" s="203">
        <v>1.234585</v>
      </c>
      <c r="M44" s="203">
        <v>3.3300000000000001E-3</v>
      </c>
      <c r="N44" s="203">
        <v>0</v>
      </c>
      <c r="O44" s="203">
        <v>9.0119999999999992E-3</v>
      </c>
      <c r="P44" s="203">
        <v>0</v>
      </c>
      <c r="Q44" s="203">
        <v>2.8975710000000001</v>
      </c>
      <c r="R44" s="203">
        <v>0.75229500000000005</v>
      </c>
      <c r="S44" s="203">
        <v>4.3509159999999998</v>
      </c>
      <c r="T44" s="203">
        <v>7.9609999999999993E-3</v>
      </c>
      <c r="U44" s="203">
        <v>5.4261999999999998E-2</v>
      </c>
      <c r="V44" s="203">
        <v>2.8299000000000001E-2</v>
      </c>
      <c r="W44" s="203">
        <v>0.214784</v>
      </c>
      <c r="X44" s="203">
        <v>10.544003999999999</v>
      </c>
      <c r="Y44" s="106">
        <v>357.40472799999992</v>
      </c>
      <c r="Z44" s="32"/>
    </row>
    <row r="45" spans="1:45">
      <c r="A45" s="165"/>
      <c r="B45" s="160" t="s">
        <v>64</v>
      </c>
      <c r="C45" s="25">
        <v>38.510328000000001</v>
      </c>
      <c r="D45" s="25">
        <v>334.758353</v>
      </c>
      <c r="E45" s="25">
        <v>38.411805000000001</v>
      </c>
      <c r="F45" s="25">
        <v>38.110503000000001</v>
      </c>
      <c r="G45" s="25">
        <v>1.295655</v>
      </c>
      <c r="H45" s="25">
        <v>2.0760269999999998</v>
      </c>
      <c r="I45" s="25">
        <v>7.4810000000000001E-2</v>
      </c>
      <c r="J45" s="25">
        <v>7.7359999999999998E-3</v>
      </c>
      <c r="K45" s="25">
        <v>0.14238400000000001</v>
      </c>
      <c r="L45" s="25">
        <v>1.4844459999999999</v>
      </c>
      <c r="M45" s="120">
        <v>0</v>
      </c>
      <c r="N45" s="120">
        <v>0</v>
      </c>
      <c r="O45" s="120">
        <v>0</v>
      </c>
      <c r="P45" s="120">
        <v>0</v>
      </c>
      <c r="Q45" s="25">
        <v>10.506054000000001</v>
      </c>
      <c r="R45" s="25">
        <v>13.27459</v>
      </c>
      <c r="S45" s="25">
        <v>7.3999999999999996E-2</v>
      </c>
      <c r="T45" s="25">
        <v>10.595884</v>
      </c>
      <c r="U45" s="120">
        <v>0</v>
      </c>
      <c r="V45" s="25">
        <v>0.84602999999999995</v>
      </c>
      <c r="W45" s="25">
        <v>2.33E-4</v>
      </c>
      <c r="X45" s="25">
        <v>2.8935430000000002</v>
      </c>
      <c r="Y45" s="106">
        <v>493.06238100000007</v>
      </c>
      <c r="Z45" s="33"/>
    </row>
    <row r="46" spans="1:45">
      <c r="A46" s="165"/>
      <c r="B46" s="16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20"/>
      <c r="N46" s="120"/>
      <c r="O46" s="120"/>
      <c r="P46" s="120"/>
      <c r="Q46" s="25"/>
      <c r="R46" s="25"/>
      <c r="S46" s="25"/>
      <c r="T46" s="25"/>
      <c r="U46" s="120"/>
      <c r="V46" s="25"/>
      <c r="W46" s="26"/>
      <c r="X46" s="25"/>
      <c r="Y46" s="204"/>
      <c r="Z46" s="33"/>
    </row>
    <row r="47" spans="1:45" ht="14.4" customHeight="1">
      <c r="A47" s="163">
        <v>2020</v>
      </c>
      <c r="B47" s="160" t="s">
        <v>69</v>
      </c>
      <c r="C47" s="205">
        <v>41.283093000000001</v>
      </c>
      <c r="D47" s="205">
        <v>120.105752</v>
      </c>
      <c r="E47" s="205">
        <v>0.34107999999999999</v>
      </c>
      <c r="F47" s="205">
        <v>115.91155000000001</v>
      </c>
      <c r="G47" s="205">
        <v>3.1085000000000002E-2</v>
      </c>
      <c r="H47" s="205">
        <v>2.540324</v>
      </c>
      <c r="I47" s="205">
        <v>7.7872999999999998E-2</v>
      </c>
      <c r="J47" s="205">
        <v>1.8072000000000001E-2</v>
      </c>
      <c r="K47" s="205">
        <v>0.853406</v>
      </c>
      <c r="L47" s="205">
        <v>1.125116</v>
      </c>
      <c r="M47" s="205">
        <v>4.1276E-2</v>
      </c>
      <c r="N47" s="205">
        <v>3.9129999999999998E-2</v>
      </c>
      <c r="O47" s="205">
        <v>3.8646E-2</v>
      </c>
      <c r="P47" s="205">
        <v>0</v>
      </c>
      <c r="Q47" s="205">
        <v>1.755609</v>
      </c>
      <c r="R47" s="205">
        <v>0.346107</v>
      </c>
      <c r="S47" s="205">
        <v>7.6841999999999994E-2</v>
      </c>
      <c r="T47" s="205">
        <v>0.120364</v>
      </c>
      <c r="U47" s="205">
        <v>0</v>
      </c>
      <c r="V47" s="205">
        <v>0.372276</v>
      </c>
      <c r="W47" s="206">
        <v>0</v>
      </c>
      <c r="X47" s="205">
        <v>11.386517</v>
      </c>
      <c r="Y47" s="207">
        <v>296.4641180000001</v>
      </c>
      <c r="Z47" s="106"/>
      <c r="AA47" s="106"/>
      <c r="AB47" s="158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ht="14.4" customHeight="1">
      <c r="A48" s="163"/>
      <c r="B48" s="160" t="s">
        <v>70</v>
      </c>
      <c r="C48" s="205">
        <v>27.058184000000001</v>
      </c>
      <c r="D48" s="205">
        <v>233.75068999999999</v>
      </c>
      <c r="E48" s="205">
        <v>9.1972459999999998</v>
      </c>
      <c r="F48" s="205">
        <v>15.284390999999999</v>
      </c>
      <c r="G48" s="205">
        <v>1.5339999999999999E-2</v>
      </c>
      <c r="H48" s="205">
        <v>0.79935699999999998</v>
      </c>
      <c r="I48" s="205">
        <v>9.9100000000000004E-3</v>
      </c>
      <c r="J48" s="205">
        <v>0</v>
      </c>
      <c r="K48" s="205">
        <v>2.0841080000000001</v>
      </c>
      <c r="L48" s="205">
        <v>1.2055469999999999</v>
      </c>
      <c r="M48" s="205">
        <v>2.6339999999999999E-2</v>
      </c>
      <c r="N48" s="205">
        <v>0</v>
      </c>
      <c r="O48" s="205">
        <v>0</v>
      </c>
      <c r="P48" s="205">
        <v>0</v>
      </c>
      <c r="Q48" s="205">
        <v>8.6825650000000003</v>
      </c>
      <c r="R48" s="205">
        <v>6.9779970000000002</v>
      </c>
      <c r="S48" s="205">
        <v>2.1611720000000001</v>
      </c>
      <c r="T48" s="205">
        <v>12.413053</v>
      </c>
      <c r="U48" s="205">
        <v>0</v>
      </c>
      <c r="V48" s="205">
        <v>7.2801000000000005E-2</v>
      </c>
      <c r="W48" s="206">
        <v>0.16250000000000001</v>
      </c>
      <c r="X48" s="205">
        <v>11.366167000000001</v>
      </c>
      <c r="Y48" s="207">
        <v>331.26736800000015</v>
      </c>
      <c r="Z48" s="106"/>
      <c r="AA48" s="106"/>
      <c r="AB48" s="158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</row>
    <row r="49" spans="1:45" ht="14.4" customHeight="1">
      <c r="A49" s="163"/>
      <c r="B49" s="160" t="s">
        <v>65</v>
      </c>
      <c r="C49" s="205">
        <v>34.482044999999999</v>
      </c>
      <c r="D49" s="205">
        <v>268.456951</v>
      </c>
      <c r="E49" s="205">
        <v>14.998844999999999</v>
      </c>
      <c r="F49" s="205">
        <v>8.1306170000000009</v>
      </c>
      <c r="G49" s="205">
        <v>1.8387500000000001</v>
      </c>
      <c r="H49" s="205">
        <v>4.6120289999999997</v>
      </c>
      <c r="I49" s="205">
        <v>1E-3</v>
      </c>
      <c r="J49" s="205">
        <v>1.1708E-2</v>
      </c>
      <c r="K49" s="205">
        <v>0.24158399999999999</v>
      </c>
      <c r="L49" s="205">
        <v>1.039485</v>
      </c>
      <c r="M49" s="205">
        <v>1.129289</v>
      </c>
      <c r="N49" s="205">
        <v>0</v>
      </c>
      <c r="O49" s="205">
        <v>0</v>
      </c>
      <c r="P49" s="205">
        <v>1.9512000000000002E-2</v>
      </c>
      <c r="Q49" s="205">
        <v>1.9710840000000001</v>
      </c>
      <c r="R49" s="205">
        <v>2.6647970000000001</v>
      </c>
      <c r="S49" s="205">
        <v>0.33601900000000001</v>
      </c>
      <c r="T49" s="205">
        <v>5.9000000000000003E-4</v>
      </c>
      <c r="U49" s="205">
        <v>0</v>
      </c>
      <c r="V49" s="205">
        <v>0.17396300000000001</v>
      </c>
      <c r="W49" s="206">
        <v>1.3761000000000001E-2</v>
      </c>
      <c r="X49" s="205">
        <v>4.8123769999999997</v>
      </c>
      <c r="Y49" s="207">
        <v>344.93440600000002</v>
      </c>
      <c r="Z49" s="106"/>
      <c r="AA49" s="106"/>
      <c r="AB49" s="158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</row>
    <row r="50" spans="1:45" ht="14.4" customHeight="1">
      <c r="A50" s="163"/>
      <c r="B50" s="160" t="s">
        <v>66</v>
      </c>
      <c r="C50" s="205">
        <v>22.421375000000001</v>
      </c>
      <c r="D50" s="205">
        <v>167.73375799999999</v>
      </c>
      <c r="E50" s="205">
        <v>8.3348410000000008</v>
      </c>
      <c r="F50" s="205">
        <v>2.7736939999999999</v>
      </c>
      <c r="G50" s="205">
        <v>3.7193459999999998</v>
      </c>
      <c r="H50" s="205">
        <v>0.91407700000000003</v>
      </c>
      <c r="I50" s="205">
        <v>0</v>
      </c>
      <c r="J50" s="205">
        <v>0</v>
      </c>
      <c r="K50" s="205">
        <v>0</v>
      </c>
      <c r="L50" s="205">
        <v>1E-3</v>
      </c>
      <c r="M50" s="205">
        <v>0.88</v>
      </c>
      <c r="N50" s="205">
        <v>0</v>
      </c>
      <c r="O50" s="205">
        <v>0.437</v>
      </c>
      <c r="P50" s="205">
        <v>0</v>
      </c>
      <c r="Q50" s="205">
        <v>4.7316240000000001</v>
      </c>
      <c r="R50" s="205">
        <v>7.6400000000000001E-3</v>
      </c>
      <c r="S50" s="205">
        <v>2.6910120000000002</v>
      </c>
      <c r="T50" s="205">
        <v>2.5559999999999999E-2</v>
      </c>
      <c r="U50" s="205">
        <v>0</v>
      </c>
      <c r="V50" s="205">
        <v>0</v>
      </c>
      <c r="W50" s="206">
        <v>0</v>
      </c>
      <c r="X50" s="205">
        <v>9.9915760000000002</v>
      </c>
      <c r="Y50" s="207">
        <v>224.66250300000007</v>
      </c>
      <c r="Z50" s="194"/>
      <c r="AA50" s="106"/>
      <c r="AB50" s="158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45" ht="14.4" customHeight="1">
      <c r="A51" s="163"/>
      <c r="B51" s="160" t="s">
        <v>7</v>
      </c>
      <c r="C51" s="205">
        <v>14.873729000000001</v>
      </c>
      <c r="D51" s="205">
        <v>175.609677</v>
      </c>
      <c r="E51" s="205">
        <v>3.091002</v>
      </c>
      <c r="F51" s="205">
        <v>8.7776940000000003</v>
      </c>
      <c r="G51" s="205">
        <v>0.11891</v>
      </c>
      <c r="H51" s="205">
        <v>0.332922</v>
      </c>
      <c r="I51" s="205">
        <v>1.5</v>
      </c>
      <c r="J51" s="205">
        <v>0</v>
      </c>
      <c r="K51" s="205">
        <v>0</v>
      </c>
      <c r="L51" s="205">
        <v>0.74644100000000002</v>
      </c>
      <c r="M51" s="205">
        <v>5.0500000000000003E-2</v>
      </c>
      <c r="N51" s="205">
        <v>0.01</v>
      </c>
      <c r="O51" s="205">
        <v>0</v>
      </c>
      <c r="P51" s="205">
        <v>0</v>
      </c>
      <c r="Q51" s="205">
        <v>6.6403800000000004</v>
      </c>
      <c r="R51" s="205">
        <v>2.7072180000000001</v>
      </c>
      <c r="S51" s="205">
        <v>1.127</v>
      </c>
      <c r="T51" s="205">
        <v>1.7842450000000001</v>
      </c>
      <c r="U51" s="205">
        <v>0</v>
      </c>
      <c r="V51" s="205">
        <v>5.5985209999999999</v>
      </c>
      <c r="W51" s="206">
        <v>0</v>
      </c>
      <c r="X51" s="205">
        <v>0.11891</v>
      </c>
      <c r="Y51" s="207">
        <v>223.08714900000001</v>
      </c>
      <c r="Z51" s="106"/>
      <c r="AA51" s="106"/>
      <c r="AB51" s="158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1:45" ht="14.4" customHeight="1">
      <c r="A52" s="163"/>
      <c r="B52" s="160" t="s">
        <v>67</v>
      </c>
      <c r="C52" s="205">
        <v>7.3889630000000004</v>
      </c>
      <c r="D52" s="205">
        <v>448.85792099999998</v>
      </c>
      <c r="E52" s="205">
        <v>3.2809979999999999</v>
      </c>
      <c r="F52" s="205">
        <v>29.880369999999999</v>
      </c>
      <c r="G52" s="205">
        <v>4.3901999999999997E-2</v>
      </c>
      <c r="H52" s="205">
        <v>1.231924</v>
      </c>
      <c r="I52" s="205">
        <v>2.2023999999999998E-2</v>
      </c>
      <c r="J52" s="205">
        <v>1.4630000000000001E-3</v>
      </c>
      <c r="K52" s="205">
        <v>0</v>
      </c>
      <c r="L52" s="205">
        <v>0.210505</v>
      </c>
      <c r="M52" s="205">
        <v>4.1605000000000003E-2</v>
      </c>
      <c r="N52" s="205">
        <v>0</v>
      </c>
      <c r="O52" s="205">
        <v>0</v>
      </c>
      <c r="P52" s="205">
        <v>3.1280000000000002E-2</v>
      </c>
      <c r="Q52" s="205">
        <v>5.3401999999999998E-2</v>
      </c>
      <c r="R52" s="205">
        <v>4.5719919999999998</v>
      </c>
      <c r="S52" s="205">
        <v>6.4295000000000005E-2</v>
      </c>
      <c r="T52" s="205">
        <v>0.22721</v>
      </c>
      <c r="U52" s="205">
        <v>0</v>
      </c>
      <c r="V52" s="205">
        <v>3.9077739999999999</v>
      </c>
      <c r="W52" s="206">
        <v>5.0000000000000001E-4</v>
      </c>
      <c r="X52" s="205">
        <v>4.1015420000000002</v>
      </c>
      <c r="Y52" s="207">
        <v>503.91766999999999</v>
      </c>
      <c r="Z52" s="106"/>
      <c r="AA52" s="106"/>
      <c r="AB52" s="158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</row>
    <row r="53" spans="1:45" ht="14.4" customHeight="1">
      <c r="A53" s="163"/>
      <c r="B53" s="160" t="s">
        <v>68</v>
      </c>
      <c r="C53" s="205">
        <v>47.332726000000001</v>
      </c>
      <c r="D53" s="205">
        <v>216.69622100000001</v>
      </c>
      <c r="E53" s="205">
        <v>8.3977850000000007</v>
      </c>
      <c r="F53" s="205">
        <v>20.167946000000001</v>
      </c>
      <c r="G53" s="205">
        <v>1.0345500000000001</v>
      </c>
      <c r="H53" s="205">
        <v>0.17619000000000001</v>
      </c>
      <c r="I53" s="205">
        <v>2.2079999999999999E-3</v>
      </c>
      <c r="J53" s="205">
        <v>0</v>
      </c>
      <c r="K53" s="205">
        <v>0</v>
      </c>
      <c r="L53" s="205">
        <v>0.52656400000000003</v>
      </c>
      <c r="M53" s="205">
        <v>0.13032299999999999</v>
      </c>
      <c r="N53" s="205">
        <v>7.7990000000000004E-3</v>
      </c>
      <c r="O53" s="205">
        <v>0</v>
      </c>
      <c r="P53" s="205">
        <v>1.3712999999999999E-2</v>
      </c>
      <c r="Q53" s="205">
        <v>3.0116900000000002</v>
      </c>
      <c r="R53" s="205">
        <v>4.2758789999999998</v>
      </c>
      <c r="S53" s="205">
        <v>7.7499999999999999E-3</v>
      </c>
      <c r="T53" s="205">
        <v>0.114175</v>
      </c>
      <c r="U53" s="205">
        <v>0</v>
      </c>
      <c r="V53" s="205">
        <v>6.0679999999999996E-3</v>
      </c>
      <c r="W53" s="206">
        <v>9.6550000000000004E-3</v>
      </c>
      <c r="X53" s="205">
        <v>8.8303899999999995</v>
      </c>
      <c r="Y53" s="207">
        <v>310.74163200000004</v>
      </c>
      <c r="Z53" s="106"/>
      <c r="AA53" s="106"/>
      <c r="AB53" s="158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</row>
    <row r="54" spans="1:45" ht="14.4" customHeight="1">
      <c r="A54" s="163"/>
      <c r="B54" s="160" t="s">
        <v>71</v>
      </c>
      <c r="C54" s="205">
        <v>21.458506</v>
      </c>
      <c r="D54" s="205">
        <v>312.87068199999999</v>
      </c>
      <c r="E54" s="205">
        <v>15.192334000000001</v>
      </c>
      <c r="F54" s="205">
        <v>48.832655000000003</v>
      </c>
      <c r="G54" s="205">
        <v>0.04</v>
      </c>
      <c r="H54" s="205">
        <v>3.7295919999999998</v>
      </c>
      <c r="I54" s="205">
        <v>1.206E-2</v>
      </c>
      <c r="J54" s="205">
        <v>2.0065E-2</v>
      </c>
      <c r="K54" s="205">
        <v>2.6175139999999999</v>
      </c>
      <c r="L54" s="205">
        <v>0.45558500000000002</v>
      </c>
      <c r="M54" s="205">
        <v>7.6039999999999996E-2</v>
      </c>
      <c r="N54" s="205">
        <v>6.4799999999999996E-3</v>
      </c>
      <c r="O54" s="205">
        <v>4.0200000000000001E-3</v>
      </c>
      <c r="P54" s="205">
        <v>0</v>
      </c>
      <c r="Q54" s="205">
        <v>2.9691879999999999</v>
      </c>
      <c r="R54" s="205">
        <v>2.2679999999999999E-2</v>
      </c>
      <c r="S54" s="205">
        <v>0.46</v>
      </c>
      <c r="T54" s="205">
        <v>3.7960000000000001E-2</v>
      </c>
      <c r="U54" s="205">
        <v>0</v>
      </c>
      <c r="V54" s="205">
        <v>1.72E-3</v>
      </c>
      <c r="W54" s="206">
        <v>0</v>
      </c>
      <c r="X54" s="205">
        <v>4.9639959999999999</v>
      </c>
      <c r="Y54" s="207">
        <v>413.77107699999993</v>
      </c>
      <c r="Z54" s="106"/>
      <c r="AA54" s="106"/>
      <c r="AB54" s="158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</row>
    <row r="55" spans="1:45" ht="14.4" customHeight="1">
      <c r="A55" s="163"/>
      <c r="B55" s="160" t="s">
        <v>61</v>
      </c>
      <c r="C55" s="205">
        <v>22.082249999999998</v>
      </c>
      <c r="D55" s="205">
        <v>233.115185</v>
      </c>
      <c r="E55" s="205">
        <v>0.29422999999999999</v>
      </c>
      <c r="F55" s="205">
        <v>186.48968300000001</v>
      </c>
      <c r="G55" s="205">
        <v>1.9599999999999999E-2</v>
      </c>
      <c r="H55" s="205">
        <v>0.78836700000000004</v>
      </c>
      <c r="I55" s="205">
        <v>5.0000000000000001E-3</v>
      </c>
      <c r="J55" s="205">
        <v>0</v>
      </c>
      <c r="K55" s="205">
        <v>1.30955</v>
      </c>
      <c r="L55" s="205">
        <v>0.52442599999999995</v>
      </c>
      <c r="M55" s="205">
        <v>1.423E-2</v>
      </c>
      <c r="N55" s="205">
        <v>0</v>
      </c>
      <c r="O55" s="205">
        <v>0</v>
      </c>
      <c r="P55" s="205">
        <v>1E-3</v>
      </c>
      <c r="Q55" s="205">
        <v>11.629206999999999</v>
      </c>
      <c r="R55" s="205">
        <v>4.5057739999999997</v>
      </c>
      <c r="S55" s="205">
        <v>0.103924</v>
      </c>
      <c r="T55" s="205">
        <v>8.0400000000000003E-3</v>
      </c>
      <c r="U55" s="205">
        <v>0</v>
      </c>
      <c r="V55" s="205">
        <v>9.9299999999999996E-3</v>
      </c>
      <c r="W55" s="206">
        <v>1E-3</v>
      </c>
      <c r="X55" s="205">
        <v>1.735352</v>
      </c>
      <c r="Y55" s="207">
        <v>462.63674799999995</v>
      </c>
      <c r="Z55" s="106"/>
      <c r="AA55" s="106"/>
      <c r="AB55" s="158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5" ht="14.4" customHeight="1">
      <c r="A56" s="163"/>
      <c r="B56" s="160" t="s">
        <v>62</v>
      </c>
      <c r="C56" s="205">
        <v>34.032783999999999</v>
      </c>
      <c r="D56" s="205">
        <v>295.65092099999998</v>
      </c>
      <c r="E56" s="205">
        <v>54.077435000000001</v>
      </c>
      <c r="F56" s="205">
        <v>30.984164</v>
      </c>
      <c r="G56" s="205">
        <v>60.177289000000002</v>
      </c>
      <c r="H56" s="205">
        <v>1.012697</v>
      </c>
      <c r="I56" s="205">
        <v>0.32190999999999997</v>
      </c>
      <c r="J56" s="205">
        <v>2.8084999999999999E-2</v>
      </c>
      <c r="K56" s="205">
        <v>5.7068000000000001E-2</v>
      </c>
      <c r="L56" s="205">
        <v>1.0296510000000001</v>
      </c>
      <c r="M56" s="205">
        <v>0.105723</v>
      </c>
      <c r="N56" s="205">
        <v>3.5201999999999997E-2</v>
      </c>
      <c r="O56" s="205">
        <v>1.1230000000000001E-3</v>
      </c>
      <c r="P56" s="205">
        <v>1.3710199999999999</v>
      </c>
      <c r="Q56" s="205">
        <v>3.602357</v>
      </c>
      <c r="R56" s="205">
        <v>131.00759199999999</v>
      </c>
      <c r="S56" s="205">
        <v>110.889404</v>
      </c>
      <c r="T56" s="205">
        <v>4.9336650000000004</v>
      </c>
      <c r="U56" s="205">
        <v>0</v>
      </c>
      <c r="V56" s="205">
        <v>1.7861999999999999E-2</v>
      </c>
      <c r="W56" s="206">
        <v>0</v>
      </c>
      <c r="X56" s="205">
        <v>5.8312280000000003</v>
      </c>
      <c r="Y56" s="207">
        <v>735.16718000000003</v>
      </c>
      <c r="Z56" s="106"/>
      <c r="AA56" s="106"/>
      <c r="AB56" s="158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1:45" ht="14.4" customHeight="1">
      <c r="A57" s="163"/>
      <c r="B57" s="160" t="s">
        <v>63</v>
      </c>
      <c r="C57" s="205">
        <v>27.645299000000001</v>
      </c>
      <c r="D57" s="205">
        <v>189.15168499999999</v>
      </c>
      <c r="E57" s="205">
        <v>38.167909000000002</v>
      </c>
      <c r="F57" s="205">
        <v>12.124829</v>
      </c>
      <c r="G57" s="205">
        <v>1.235E-2</v>
      </c>
      <c r="H57" s="205">
        <v>16.044349</v>
      </c>
      <c r="I57" s="205">
        <v>0</v>
      </c>
      <c r="J57" s="205">
        <v>2.5000000000000001E-3</v>
      </c>
      <c r="K57" s="205">
        <v>1.6338060000000001</v>
      </c>
      <c r="L57" s="205">
        <v>41.209491</v>
      </c>
      <c r="M57" s="205">
        <v>6.3486000000000001E-2</v>
      </c>
      <c r="N57" s="205">
        <v>0</v>
      </c>
      <c r="O57" s="205">
        <v>0</v>
      </c>
      <c r="P57" s="205">
        <v>0</v>
      </c>
      <c r="Q57" s="205">
        <v>2.7992509999999999</v>
      </c>
      <c r="R57" s="205">
        <v>6.4587640000000004</v>
      </c>
      <c r="S57" s="205">
        <v>0.18398</v>
      </c>
      <c r="T57" s="205">
        <v>0.120168</v>
      </c>
      <c r="U57" s="205">
        <v>0</v>
      </c>
      <c r="V57" s="205">
        <v>1.0582640000000001</v>
      </c>
      <c r="W57" s="206">
        <v>1.3633299999999999</v>
      </c>
      <c r="X57" s="205">
        <v>12.313734</v>
      </c>
      <c r="Y57" s="207">
        <v>350.35319500000008</v>
      </c>
      <c r="Z57" s="106"/>
      <c r="AA57" s="106"/>
      <c r="AB57" s="158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5" ht="14.4" customHeight="1">
      <c r="A58" s="163"/>
      <c r="B58" s="160" t="s">
        <v>64</v>
      </c>
      <c r="C58" s="205">
        <v>32.992620000000002</v>
      </c>
      <c r="D58" s="205">
        <v>357.79317900000001</v>
      </c>
      <c r="E58" s="205">
        <v>21.457839</v>
      </c>
      <c r="F58" s="205">
        <v>11.176759000000001</v>
      </c>
      <c r="G58" s="205">
        <v>7.3544999999999999E-2</v>
      </c>
      <c r="H58" s="205">
        <v>3.3292540000000002</v>
      </c>
      <c r="I58" s="205">
        <v>2.395661</v>
      </c>
      <c r="J58" s="205">
        <v>0</v>
      </c>
      <c r="K58" s="205">
        <v>0</v>
      </c>
      <c r="L58" s="205">
        <v>1.4880009999999999</v>
      </c>
      <c r="M58" s="205">
        <v>0.204064</v>
      </c>
      <c r="N58" s="205">
        <v>0</v>
      </c>
      <c r="O58" s="205">
        <v>0</v>
      </c>
      <c r="P58" s="205">
        <v>8.1019999999999998E-3</v>
      </c>
      <c r="Q58" s="205">
        <v>6.8075789999999996</v>
      </c>
      <c r="R58" s="205">
        <v>0.70336100000000001</v>
      </c>
      <c r="S58" s="205">
        <v>8.5120000000000005E-3</v>
      </c>
      <c r="T58" s="205">
        <v>7.3661000000000003</v>
      </c>
      <c r="U58" s="205">
        <v>0</v>
      </c>
      <c r="V58" s="205">
        <v>5.0967140000000004</v>
      </c>
      <c r="W58" s="206">
        <v>1.7639999999999999E-2</v>
      </c>
      <c r="X58" s="205">
        <v>2.4820630000000001</v>
      </c>
      <c r="Y58" s="207">
        <v>453.40099299999997</v>
      </c>
      <c r="Z58" s="106"/>
      <c r="AA58" s="106"/>
      <c r="AB58" s="158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1:45" ht="14.4" customHeight="1">
      <c r="A59" s="163"/>
      <c r="B59" s="160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9"/>
      <c r="X59" s="208"/>
      <c r="Y59" s="207"/>
      <c r="Z59" s="106"/>
      <c r="AA59" s="106"/>
      <c r="AB59" s="158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ht="14.4" customHeight="1">
      <c r="A60" s="163">
        <v>2021</v>
      </c>
      <c r="B60" s="160" t="s">
        <v>69</v>
      </c>
      <c r="C60" s="210">
        <v>13.898533</v>
      </c>
      <c r="D60" s="210">
        <v>190.299599</v>
      </c>
      <c r="E60" s="210">
        <v>15.846814999999999</v>
      </c>
      <c r="F60" s="210">
        <v>6.9937740000000002</v>
      </c>
      <c r="G60" s="210">
        <v>0</v>
      </c>
      <c r="H60" s="210">
        <v>1.396242</v>
      </c>
      <c r="I60" s="210">
        <v>2.5000000000000001E-3</v>
      </c>
      <c r="J60" s="210">
        <v>2.5000000000000001E-3</v>
      </c>
      <c r="K60" s="210">
        <v>24.681308999999999</v>
      </c>
      <c r="L60" s="210">
        <v>1.6374709999999999</v>
      </c>
      <c r="M60" s="210">
        <v>4.8080999999999999E-2</v>
      </c>
      <c r="N60" s="210">
        <v>4.8080999999999999E-2</v>
      </c>
      <c r="O60" s="210">
        <v>4.8080999999999999E-2</v>
      </c>
      <c r="P60" s="210">
        <v>1.023E-2</v>
      </c>
      <c r="Q60" s="210">
        <v>3.21862</v>
      </c>
      <c r="R60" s="210">
        <v>6.4999999999999997E-3</v>
      </c>
      <c r="S60" s="210">
        <v>1.2088E-2</v>
      </c>
      <c r="T60" s="210">
        <v>3.4199999999999999E-3</v>
      </c>
      <c r="U60" s="210">
        <v>3.4199999999999999E-3</v>
      </c>
      <c r="V60" s="210">
        <v>0</v>
      </c>
      <c r="W60" s="211">
        <v>3.0000000000000001E-3</v>
      </c>
      <c r="X60" s="212">
        <v>2.1228009999999999</v>
      </c>
      <c r="Y60" s="207">
        <v>260.18098299999997</v>
      </c>
      <c r="Z60" s="32"/>
      <c r="AA60" s="106"/>
      <c r="AB60" s="158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>
      <c r="A61" s="165"/>
      <c r="B61" s="160" t="s">
        <v>70</v>
      </c>
      <c r="C61" s="210">
        <v>19.091193000000001</v>
      </c>
      <c r="D61" s="210">
        <v>46.576281000000002</v>
      </c>
      <c r="E61" s="210">
        <v>0.33349499999999999</v>
      </c>
      <c r="F61" s="210">
        <v>8.5019999999999998E-2</v>
      </c>
      <c r="G61" s="210">
        <v>3.2904390000000001</v>
      </c>
      <c r="H61" s="210">
        <v>0.84401199999999998</v>
      </c>
      <c r="I61" s="210">
        <v>0</v>
      </c>
      <c r="J61" s="210">
        <v>0</v>
      </c>
      <c r="K61" s="210">
        <v>25.227180000000001</v>
      </c>
      <c r="L61" s="210">
        <v>0.46751999999999999</v>
      </c>
      <c r="M61" s="210">
        <v>0.12008000000000001</v>
      </c>
      <c r="N61" s="210">
        <v>0.12008000000000001</v>
      </c>
      <c r="O61" s="210">
        <v>0.12008000000000001</v>
      </c>
      <c r="P61" s="210">
        <v>0</v>
      </c>
      <c r="Q61" s="210">
        <v>5.6321269999999997</v>
      </c>
      <c r="R61" s="210">
        <v>2.0906189999999998</v>
      </c>
      <c r="S61" s="210">
        <v>0</v>
      </c>
      <c r="T61" s="210">
        <v>1.4659999999999999E-2</v>
      </c>
      <c r="U61" s="210">
        <v>1.4659999999999999E-2</v>
      </c>
      <c r="V61" s="210">
        <v>0</v>
      </c>
      <c r="W61" s="211">
        <v>0</v>
      </c>
      <c r="X61" s="212">
        <v>4.0663159999999996</v>
      </c>
      <c r="Y61" s="207">
        <v>107.83894200000002</v>
      </c>
      <c r="Z61" s="32"/>
    </row>
    <row r="62" spans="1:45">
      <c r="A62" s="165"/>
      <c r="B62" s="160" t="s">
        <v>65</v>
      </c>
      <c r="C62" s="210">
        <v>19.456039000000001</v>
      </c>
      <c r="D62" s="210">
        <v>225.90526500000001</v>
      </c>
      <c r="E62" s="210">
        <v>2.890266</v>
      </c>
      <c r="F62" s="210">
        <v>24.137028999999998</v>
      </c>
      <c r="G62" s="210">
        <v>8.6732000000000004E-2</v>
      </c>
      <c r="H62" s="210">
        <v>1.612806</v>
      </c>
      <c r="I62" s="210">
        <v>1.0607E-2</v>
      </c>
      <c r="J62" s="210">
        <v>1.0607E-2</v>
      </c>
      <c r="K62" s="210">
        <v>18.972795999999999</v>
      </c>
      <c r="L62" s="210">
        <v>2.0689280000000001</v>
      </c>
      <c r="M62" s="210">
        <v>2.8361999999999998E-2</v>
      </c>
      <c r="N62" s="210">
        <v>2.8361999999999998E-2</v>
      </c>
      <c r="O62" s="210">
        <v>2.8361999999999998E-2</v>
      </c>
      <c r="P62" s="210">
        <v>1.0607E-2</v>
      </c>
      <c r="Q62" s="210">
        <v>8.6946600000000007</v>
      </c>
      <c r="R62" s="210">
        <v>6.0121320000000003</v>
      </c>
      <c r="S62" s="210">
        <v>0.107941</v>
      </c>
      <c r="T62" s="210">
        <v>3.0788169999999999</v>
      </c>
      <c r="U62" s="210">
        <v>1.4659999999999999E-2</v>
      </c>
      <c r="V62" s="210">
        <v>2E-3</v>
      </c>
      <c r="W62" s="211">
        <v>0</v>
      </c>
      <c r="X62" s="212">
        <v>2.5862210000000001</v>
      </c>
      <c r="Y62" s="207">
        <v>315.66120800000004</v>
      </c>
      <c r="Z62" s="32"/>
    </row>
    <row r="63" spans="1:45">
      <c r="A63" s="165"/>
      <c r="B63" s="160" t="s">
        <v>66</v>
      </c>
      <c r="C63" s="213">
        <v>7.6414429999999998</v>
      </c>
      <c r="D63" s="213">
        <v>292.432568</v>
      </c>
      <c r="E63" s="213">
        <v>29.419684</v>
      </c>
      <c r="F63" s="213">
        <v>6.627529</v>
      </c>
      <c r="G63" s="213">
        <v>0</v>
      </c>
      <c r="H63" s="213">
        <v>6.9032929999999997</v>
      </c>
      <c r="I63" s="213">
        <v>5.6764000000000002E-2</v>
      </c>
      <c r="J63" s="213">
        <v>0</v>
      </c>
      <c r="K63" s="213">
        <v>52.196399999999997</v>
      </c>
      <c r="L63" s="213">
        <v>1.7839849999999999</v>
      </c>
      <c r="M63" s="213">
        <v>0.71306999999999998</v>
      </c>
      <c r="N63" s="213">
        <v>0</v>
      </c>
      <c r="O63" s="213">
        <v>0</v>
      </c>
      <c r="P63" s="213">
        <v>0</v>
      </c>
      <c r="Q63" s="213">
        <v>8.4856420000000004</v>
      </c>
      <c r="R63" s="213">
        <v>16.657633000000001</v>
      </c>
      <c r="S63" s="213">
        <v>5.4105230000000004</v>
      </c>
      <c r="T63" s="213">
        <v>1E-3</v>
      </c>
      <c r="U63" s="213">
        <v>0</v>
      </c>
      <c r="V63" s="213">
        <v>5.0000000000000001E-4</v>
      </c>
      <c r="W63" s="213">
        <v>2E-3</v>
      </c>
      <c r="X63" s="214">
        <v>10.497221</v>
      </c>
      <c r="Y63" s="215">
        <v>438.82925499999993</v>
      </c>
      <c r="Z63" s="32"/>
    </row>
    <row r="64" spans="1:45">
      <c r="A64" s="165"/>
      <c r="B64" s="160" t="s">
        <v>7</v>
      </c>
      <c r="C64" s="213">
        <v>31.568874999999998</v>
      </c>
      <c r="D64" s="213">
        <v>219.57031799999999</v>
      </c>
      <c r="E64" s="213">
        <v>9.8137209999999993</v>
      </c>
      <c r="F64" s="213">
        <v>313.693398</v>
      </c>
      <c r="G64" s="213">
        <v>7.3851E-2</v>
      </c>
      <c r="H64" s="213">
        <v>1.1757329999999999</v>
      </c>
      <c r="I64" s="213">
        <v>0</v>
      </c>
      <c r="J64" s="213">
        <v>2E-3</v>
      </c>
      <c r="K64" s="213">
        <v>4.6586999999999996</v>
      </c>
      <c r="L64" s="213">
        <v>1.8565100000000001</v>
      </c>
      <c r="M64" s="213">
        <v>0.141428</v>
      </c>
      <c r="N64" s="213">
        <v>0.03</v>
      </c>
      <c r="O64" s="213">
        <v>3.2565999999999998E-2</v>
      </c>
      <c r="P64" s="213">
        <v>0</v>
      </c>
      <c r="Q64" s="213">
        <v>2.9304220000000001</v>
      </c>
      <c r="R64" s="213">
        <v>10.573978</v>
      </c>
      <c r="S64" s="213">
        <v>0.74180900000000005</v>
      </c>
      <c r="T64" s="213">
        <v>3.3590000000000002E-2</v>
      </c>
      <c r="U64" s="213">
        <v>0</v>
      </c>
      <c r="V64" s="213">
        <v>5.5939999999999997E-2</v>
      </c>
      <c r="W64" s="213">
        <v>0</v>
      </c>
      <c r="X64" s="214">
        <v>4.5968340000000003</v>
      </c>
      <c r="Y64" s="215">
        <v>601.54967299999976</v>
      </c>
      <c r="Z64" s="32"/>
    </row>
    <row r="65" spans="1:27">
      <c r="A65" s="165"/>
      <c r="B65" s="160" t="s">
        <v>67</v>
      </c>
      <c r="C65" s="213">
        <v>42.169302000000002</v>
      </c>
      <c r="D65" s="213">
        <v>371.46585099999999</v>
      </c>
      <c r="E65" s="213">
        <v>0</v>
      </c>
      <c r="F65" s="213">
        <v>157.92348000000001</v>
      </c>
      <c r="G65" s="213">
        <v>2.8094100000000002</v>
      </c>
      <c r="H65" s="213">
        <v>3.9895480000000001</v>
      </c>
      <c r="I65" s="213">
        <v>0</v>
      </c>
      <c r="J65" s="213">
        <v>0.651918</v>
      </c>
      <c r="K65" s="213">
        <v>65.626701999999995</v>
      </c>
      <c r="L65" s="213">
        <v>2.1661359999999998</v>
      </c>
      <c r="M65" s="213">
        <v>1.9820000000000001E-2</v>
      </c>
      <c r="N65" s="213">
        <v>0</v>
      </c>
      <c r="O65" s="213">
        <v>0.33104</v>
      </c>
      <c r="P65" s="213">
        <v>0</v>
      </c>
      <c r="Q65" s="213">
        <v>17.085117</v>
      </c>
      <c r="R65" s="213">
        <v>1.799356</v>
      </c>
      <c r="S65" s="213">
        <v>4.6032190000000002</v>
      </c>
      <c r="T65" s="213">
        <v>0.72844500000000001</v>
      </c>
      <c r="U65" s="213">
        <v>0</v>
      </c>
      <c r="V65" s="213">
        <v>14.38538</v>
      </c>
      <c r="W65" s="213">
        <v>1E-3</v>
      </c>
      <c r="X65" s="214">
        <v>22.247388999999998</v>
      </c>
      <c r="Y65" s="215">
        <v>708.00311299999998</v>
      </c>
      <c r="Z65" s="216"/>
    </row>
    <row r="66" spans="1:27">
      <c r="A66" s="165"/>
      <c r="B66" s="121" t="s">
        <v>270</v>
      </c>
      <c r="C66" s="121">
        <v>60</v>
      </c>
      <c r="D66" s="121">
        <v>187</v>
      </c>
      <c r="E66" s="121">
        <v>6</v>
      </c>
      <c r="F66" s="121">
        <v>49</v>
      </c>
      <c r="G66" s="121">
        <v>3</v>
      </c>
      <c r="H66" s="121">
        <v>7</v>
      </c>
      <c r="I66" s="121">
        <v>0</v>
      </c>
      <c r="J66" s="121">
        <v>0</v>
      </c>
      <c r="K66" s="121">
        <v>92</v>
      </c>
      <c r="L66" s="121">
        <v>2</v>
      </c>
      <c r="M66" s="121">
        <v>0</v>
      </c>
      <c r="N66" s="121">
        <v>0</v>
      </c>
      <c r="O66" s="121">
        <v>0</v>
      </c>
      <c r="P66" s="121">
        <v>0</v>
      </c>
      <c r="Q66" s="121">
        <v>9</v>
      </c>
      <c r="R66" s="121">
        <v>16</v>
      </c>
      <c r="S66" s="121">
        <v>0</v>
      </c>
      <c r="T66" s="121">
        <v>0</v>
      </c>
      <c r="U66" s="121">
        <v>0</v>
      </c>
      <c r="V66" s="121">
        <v>1</v>
      </c>
      <c r="W66" s="121">
        <v>0</v>
      </c>
      <c r="X66" s="121">
        <v>7</v>
      </c>
      <c r="Y66" s="107">
        <f>SUM(C66:X66)</f>
        <v>439</v>
      </c>
      <c r="Z66" s="121"/>
      <c r="AA66" s="171"/>
    </row>
    <row r="67" spans="1:27">
      <c r="A67" s="165"/>
      <c r="B67" s="121" t="s">
        <v>271</v>
      </c>
      <c r="C67" s="121">
        <v>15</v>
      </c>
      <c r="D67" s="121">
        <v>418</v>
      </c>
      <c r="E67" s="121">
        <v>13</v>
      </c>
      <c r="F67" s="121">
        <v>28</v>
      </c>
      <c r="G67" s="121">
        <v>0</v>
      </c>
      <c r="H67" s="121">
        <v>13</v>
      </c>
      <c r="I67" s="121">
        <v>0</v>
      </c>
      <c r="J67" s="121">
        <v>1</v>
      </c>
      <c r="K67" s="121">
        <v>158</v>
      </c>
      <c r="L67" s="121">
        <v>2</v>
      </c>
      <c r="M67" s="121">
        <v>0</v>
      </c>
      <c r="N67" s="121">
        <v>0</v>
      </c>
      <c r="O67" s="121">
        <v>0</v>
      </c>
      <c r="P67" s="121">
        <v>0</v>
      </c>
      <c r="Q67" s="121">
        <v>12</v>
      </c>
      <c r="R67" s="121">
        <v>3</v>
      </c>
      <c r="S67" s="121">
        <v>1</v>
      </c>
      <c r="T67" s="121">
        <v>0</v>
      </c>
      <c r="U67" s="121">
        <v>0</v>
      </c>
      <c r="V67" s="121">
        <v>0</v>
      </c>
      <c r="W67" s="121">
        <v>0</v>
      </c>
      <c r="X67" s="121">
        <v>3</v>
      </c>
      <c r="Y67" s="107">
        <f>SUM(C67:X67)</f>
        <v>667</v>
      </c>
      <c r="Z67" s="121"/>
      <c r="AA67" s="171"/>
    </row>
    <row r="68" spans="1:27">
      <c r="A68" s="165"/>
      <c r="B68" s="121" t="s">
        <v>272</v>
      </c>
      <c r="C68" s="121">
        <v>42</v>
      </c>
      <c r="D68" s="121">
        <v>127</v>
      </c>
      <c r="E68" s="121">
        <v>12</v>
      </c>
      <c r="F68" s="121">
        <v>15</v>
      </c>
      <c r="G68" s="121">
        <v>0</v>
      </c>
      <c r="H68" s="121">
        <v>9</v>
      </c>
      <c r="I68" s="121">
        <v>0</v>
      </c>
      <c r="J68" s="121">
        <v>0</v>
      </c>
      <c r="K68" s="121">
        <v>29</v>
      </c>
      <c r="L68" s="121">
        <v>4</v>
      </c>
      <c r="M68" s="121">
        <v>0</v>
      </c>
      <c r="N68" s="121">
        <v>0</v>
      </c>
      <c r="O68" s="121">
        <v>0</v>
      </c>
      <c r="P68" s="121">
        <v>0</v>
      </c>
      <c r="Q68" s="121">
        <v>15</v>
      </c>
      <c r="R68" s="121"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v>0</v>
      </c>
      <c r="X68" s="121">
        <v>6</v>
      </c>
      <c r="Y68" s="107">
        <f>SUM(C68:X68)</f>
        <v>259</v>
      </c>
      <c r="Z68" s="121"/>
      <c r="AA68" s="171"/>
    </row>
    <row r="69" spans="1:27">
      <c r="A69" s="165"/>
      <c r="B69" s="121" t="s">
        <v>273</v>
      </c>
      <c r="C69" s="121">
        <v>24</v>
      </c>
      <c r="D69" s="121">
        <v>481</v>
      </c>
      <c r="E69" s="121">
        <v>6</v>
      </c>
      <c r="F69" s="121">
        <v>23</v>
      </c>
      <c r="G69" s="121">
        <v>1</v>
      </c>
      <c r="H69" s="121">
        <v>25</v>
      </c>
      <c r="I69" s="121">
        <v>0</v>
      </c>
      <c r="J69" s="121">
        <v>0</v>
      </c>
      <c r="K69" s="121">
        <v>19</v>
      </c>
      <c r="L69" s="121">
        <v>3</v>
      </c>
      <c r="M69" s="121">
        <v>0</v>
      </c>
      <c r="N69" s="121">
        <v>0</v>
      </c>
      <c r="O69" s="121">
        <v>0</v>
      </c>
      <c r="P69" s="121">
        <v>0</v>
      </c>
      <c r="Q69" s="121">
        <v>12</v>
      </c>
      <c r="R69" s="121">
        <v>3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X69" s="121">
        <v>21</v>
      </c>
      <c r="Y69" s="107">
        <f>SUM(C69:X69)</f>
        <v>618</v>
      </c>
      <c r="Z69" s="121"/>
      <c r="AA69" s="171"/>
    </row>
    <row r="70" spans="1:27">
      <c r="A70" s="165"/>
      <c r="B70" s="121" t="s">
        <v>274</v>
      </c>
      <c r="C70" s="121">
        <v>30</v>
      </c>
      <c r="D70" s="121">
        <v>213</v>
      </c>
      <c r="E70" s="121">
        <v>18</v>
      </c>
      <c r="F70" s="121">
        <v>30</v>
      </c>
      <c r="G70" s="121">
        <v>0</v>
      </c>
      <c r="H70" s="121">
        <v>1</v>
      </c>
      <c r="I70" s="121">
        <v>0</v>
      </c>
      <c r="J70" s="121">
        <v>0</v>
      </c>
      <c r="K70" s="121">
        <v>37</v>
      </c>
      <c r="L70" s="121">
        <v>2</v>
      </c>
      <c r="M70" s="121">
        <v>0</v>
      </c>
      <c r="N70" s="121">
        <v>0</v>
      </c>
      <c r="O70" s="121">
        <v>0</v>
      </c>
      <c r="P70" s="121">
        <v>0</v>
      </c>
      <c r="Q70" s="121">
        <v>12</v>
      </c>
      <c r="R70" s="121">
        <v>0</v>
      </c>
      <c r="S70" s="121">
        <v>0</v>
      </c>
      <c r="T70" s="121">
        <v>1</v>
      </c>
      <c r="U70" s="121">
        <v>0</v>
      </c>
      <c r="V70" s="121">
        <v>0</v>
      </c>
      <c r="W70" s="121">
        <v>1</v>
      </c>
      <c r="X70" s="121">
        <v>16</v>
      </c>
      <c r="Y70" s="107">
        <f>SUM(C70:X70)</f>
        <v>361</v>
      </c>
      <c r="Z70" s="107"/>
      <c r="AA70" s="171"/>
    </row>
    <row r="71" spans="1:27">
      <c r="B71" s="113" t="s">
        <v>64</v>
      </c>
      <c r="C71" s="222">
        <v>52.818036999999997</v>
      </c>
      <c r="D71" s="222">
        <v>667.03659300000004</v>
      </c>
      <c r="E71" s="222">
        <v>12.055908000000001</v>
      </c>
      <c r="F71" s="222">
        <v>52.357717000000001</v>
      </c>
      <c r="G71" s="222">
        <v>2.024346</v>
      </c>
      <c r="H71" s="222">
        <v>0.58640499999999995</v>
      </c>
      <c r="I71" s="222">
        <v>1.5E-3</v>
      </c>
      <c r="J71" s="222">
        <v>0</v>
      </c>
      <c r="K71" s="222">
        <v>18.844224000000001</v>
      </c>
      <c r="L71" s="222">
        <v>1.1900649999999999</v>
      </c>
      <c r="M71" s="222">
        <v>0.74173100000000003</v>
      </c>
      <c r="N71" s="222">
        <v>0</v>
      </c>
      <c r="O71" s="222">
        <v>1E-3</v>
      </c>
      <c r="P71" s="222">
        <v>0</v>
      </c>
      <c r="Q71" s="222">
        <v>19.735954</v>
      </c>
      <c r="R71" s="222">
        <v>2.8902450000000002</v>
      </c>
      <c r="S71" s="222">
        <v>8.544257</v>
      </c>
      <c r="T71" s="222">
        <v>1E-3</v>
      </c>
      <c r="U71" s="222">
        <v>0</v>
      </c>
      <c r="V71" s="222">
        <v>0.35393999999999998</v>
      </c>
      <c r="W71" s="222">
        <v>0.54806699999999997</v>
      </c>
      <c r="X71" s="222">
        <v>30.083175000000001</v>
      </c>
      <c r="Y71" s="222">
        <v>869.81416400000001</v>
      </c>
    </row>
    <row r="72" spans="1:27">
      <c r="B72" s="121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</row>
    <row r="73" spans="1:27">
      <c r="A73" s="136">
        <v>2022</v>
      </c>
      <c r="B73" s="137" t="s">
        <v>69</v>
      </c>
      <c r="C73" s="222">
        <v>30.317893999999999</v>
      </c>
      <c r="D73" s="222">
        <v>230.98697899999999</v>
      </c>
      <c r="E73" s="222">
        <v>4.9881000000000002E-2</v>
      </c>
      <c r="F73" s="222">
        <v>27.961808000000001</v>
      </c>
      <c r="G73" s="222">
        <v>8.0890000000000004E-2</v>
      </c>
      <c r="H73" s="222">
        <v>13.050916000000001</v>
      </c>
      <c r="I73" s="222">
        <v>1.8E-5</v>
      </c>
      <c r="J73" s="222">
        <v>1E-3</v>
      </c>
      <c r="K73" s="222">
        <v>0.65115000000000001</v>
      </c>
      <c r="L73" s="222">
        <v>7.1399999999999996E-3</v>
      </c>
      <c r="M73" s="222">
        <v>1.1299999999999999E-2</v>
      </c>
      <c r="N73" s="222">
        <v>1E-3</v>
      </c>
      <c r="O73" s="222">
        <v>0</v>
      </c>
      <c r="P73" s="222">
        <v>5.0000000000000001E-3</v>
      </c>
      <c r="Q73" s="222">
        <v>6.2290229999999998</v>
      </c>
      <c r="R73" s="222">
        <v>5.0999999999999997E-2</v>
      </c>
      <c r="S73" s="222">
        <v>0.30071999999999999</v>
      </c>
      <c r="T73" s="222">
        <v>0</v>
      </c>
      <c r="U73" s="222">
        <v>0</v>
      </c>
      <c r="V73" s="222">
        <v>1.6E-2</v>
      </c>
      <c r="W73" s="222">
        <v>0.14807999999999999</v>
      </c>
      <c r="X73" s="222">
        <v>2.406466</v>
      </c>
      <c r="Y73" s="222">
        <v>312.27626500000002</v>
      </c>
    </row>
    <row r="74" spans="1:27">
      <c r="A74" s="137"/>
      <c r="B74" s="137" t="s">
        <v>70</v>
      </c>
      <c r="C74" s="222">
        <v>14.395092999999999</v>
      </c>
      <c r="D74" s="222">
        <v>274.375336</v>
      </c>
      <c r="E74" s="222">
        <v>42.195383999999997</v>
      </c>
      <c r="F74" s="222">
        <v>3.6648839999999998</v>
      </c>
      <c r="G74" s="222">
        <v>1.15E-4</v>
      </c>
      <c r="H74" s="222">
        <v>7.7516360000000004</v>
      </c>
      <c r="I74" s="222">
        <v>1.3279920000000001</v>
      </c>
      <c r="J74" s="222">
        <v>0.20069999999999999</v>
      </c>
      <c r="K74" s="222">
        <v>8.0280000000000004E-2</v>
      </c>
      <c r="L74" s="222">
        <v>0.96833999999999998</v>
      </c>
      <c r="M74" s="222">
        <v>1.470116</v>
      </c>
      <c r="N74" s="222">
        <v>0</v>
      </c>
      <c r="O74" s="222">
        <v>1.0010699999999999</v>
      </c>
      <c r="P74" s="222">
        <v>0</v>
      </c>
      <c r="Q74" s="222">
        <v>8.1570339999999995</v>
      </c>
      <c r="R74" s="222">
        <v>30.057628000000001</v>
      </c>
      <c r="S74" s="222">
        <v>7.0139999999999994E-2</v>
      </c>
      <c r="T74" s="222">
        <v>0.51044999999999996</v>
      </c>
      <c r="U74" s="222">
        <v>0</v>
      </c>
      <c r="V74" s="222">
        <v>12.536670000000001</v>
      </c>
      <c r="W74" s="222">
        <v>0.40239999999999998</v>
      </c>
      <c r="X74" s="222">
        <v>0.47489999999999999</v>
      </c>
      <c r="Y74" s="222">
        <v>399.64016800000002</v>
      </c>
    </row>
    <row r="75" spans="1:27">
      <c r="A75" s="137"/>
      <c r="B75" s="137" t="s">
        <v>65</v>
      </c>
      <c r="C75" s="222">
        <v>44.688564999999997</v>
      </c>
      <c r="D75" s="222">
        <v>187.44523000000001</v>
      </c>
      <c r="E75" s="222">
        <v>247.01333399999999</v>
      </c>
      <c r="F75" s="222">
        <v>0.31967600000000002</v>
      </c>
      <c r="G75" s="222">
        <v>0.123363</v>
      </c>
      <c r="H75" s="222">
        <v>4.2412590000000003</v>
      </c>
      <c r="I75" s="222">
        <v>0</v>
      </c>
      <c r="J75" s="222">
        <v>0</v>
      </c>
      <c r="K75" s="222">
        <v>1.7668E-2</v>
      </c>
      <c r="L75" s="222">
        <v>0.48392600000000002</v>
      </c>
      <c r="M75" s="222">
        <v>45.944004999999997</v>
      </c>
      <c r="N75" s="222">
        <v>7.1520000000000004E-3</v>
      </c>
      <c r="O75" s="222">
        <v>0</v>
      </c>
      <c r="P75" s="222">
        <v>3.5760000000000002E-3</v>
      </c>
      <c r="Q75" s="222">
        <v>4.3491369999999998</v>
      </c>
      <c r="R75" s="222">
        <v>2.3439969999999999</v>
      </c>
      <c r="S75" s="222">
        <v>0.363182</v>
      </c>
      <c r="T75" s="222">
        <v>0.69440000000000002</v>
      </c>
      <c r="U75" s="222">
        <v>0</v>
      </c>
      <c r="V75" s="222">
        <v>0.12096999999999999</v>
      </c>
      <c r="W75" s="222">
        <v>1E-3</v>
      </c>
      <c r="X75" s="222">
        <v>0</v>
      </c>
      <c r="Y75" s="222">
        <v>538.16043999999999</v>
      </c>
    </row>
    <row r="76" spans="1:27">
      <c r="A76" s="165"/>
      <c r="B76" s="217"/>
      <c r="C76" s="174"/>
      <c r="D76" s="174"/>
      <c r="E76" s="174"/>
      <c r="F76" s="174"/>
      <c r="G76" s="174"/>
      <c r="H76" s="174"/>
      <c r="I76" s="174"/>
      <c r="J76" s="174"/>
      <c r="K76" s="175"/>
      <c r="X76" s="113"/>
      <c r="Y76" s="113"/>
    </row>
    <row r="77" spans="1:27">
      <c r="A77" s="218" t="s">
        <v>147</v>
      </c>
      <c r="B77" s="177" t="s">
        <v>220</v>
      </c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7" ht="14.5">
      <c r="B78" s="180" t="s">
        <v>148</v>
      </c>
      <c r="C78" s="181"/>
      <c r="D78" s="181"/>
      <c r="E78" s="181"/>
      <c r="F78" s="181"/>
      <c r="G78" s="181"/>
      <c r="H78" s="181"/>
      <c r="I78" s="181"/>
      <c r="J78" s="181"/>
      <c r="K78" s="182"/>
      <c r="P78" s="219"/>
      <c r="Q78" s="220"/>
    </row>
  </sheetData>
  <mergeCells count="10">
    <mergeCell ref="B77:K77"/>
    <mergeCell ref="B78:K78"/>
    <mergeCell ref="A7:B7"/>
    <mergeCell ref="A1:B2"/>
    <mergeCell ref="C1:Y1"/>
    <mergeCell ref="D2:Y2"/>
    <mergeCell ref="A3:B4"/>
    <mergeCell ref="Y3:Y4"/>
    <mergeCell ref="A6:B6"/>
    <mergeCell ref="A5:B5"/>
  </mergeCells>
  <phoneticPr fontId="4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AS74"/>
  <sheetViews>
    <sheetView zoomScale="110" zoomScaleNormal="110" workbookViewId="0">
      <pane xSplit="2" ySplit="5" topLeftCell="C39" activePane="bottomRight" state="frozen"/>
      <selection activeCell="P23" sqref="P23"/>
      <selection pane="topRight" activeCell="P23" sqref="P23"/>
      <selection pane="bottomLeft" activeCell="P23" sqref="P23"/>
      <selection pane="bottomRight" activeCell="Z16" sqref="Z16"/>
    </sheetView>
  </sheetViews>
  <sheetFormatPr defaultColWidth="9.08984375" defaultRowHeight="13"/>
  <cols>
    <col min="1" max="1" width="9.36328125" style="107" customWidth="1"/>
    <col min="2" max="2" width="11.453125" style="183" customWidth="1"/>
    <col min="3" max="3" width="8.36328125" style="107" customWidth="1"/>
    <col min="4" max="4" width="9.08984375" style="107" customWidth="1"/>
    <col min="5" max="5" width="8.453125" style="107" customWidth="1"/>
    <col min="6" max="6" width="9.36328125" style="107" customWidth="1"/>
    <col min="7" max="7" width="8.36328125" style="107" customWidth="1"/>
    <col min="8" max="8" width="9" style="107" customWidth="1"/>
    <col min="9" max="9" width="8.6328125" style="107" customWidth="1"/>
    <col min="10" max="10" width="10.54296875" style="107" customWidth="1"/>
    <col min="11" max="11" width="10.08984375" style="107" customWidth="1"/>
    <col min="12" max="12" width="11" style="107" customWidth="1"/>
    <col min="13" max="13" width="7.54296875" style="107" customWidth="1"/>
    <col min="14" max="14" width="10" style="107" customWidth="1"/>
    <col min="15" max="15" width="12.54296875" style="107" customWidth="1"/>
    <col min="16" max="16" width="12.08984375" style="107" customWidth="1"/>
    <col min="17" max="17" width="8.36328125" style="107" customWidth="1"/>
    <col min="18" max="18" width="11.453125" style="107" customWidth="1"/>
    <col min="19" max="19" width="10.36328125" style="107" customWidth="1"/>
    <col min="20" max="20" width="17" style="107" customWidth="1"/>
    <col min="21" max="21" width="11.54296875" style="107" customWidth="1"/>
    <col min="22" max="22" width="12.90625" style="107" customWidth="1"/>
    <col min="23" max="23" width="9.453125" style="107" customWidth="1"/>
    <col min="24" max="24" width="6.6328125" style="107" customWidth="1"/>
    <col min="25" max="25" width="7.54296875" style="107" bestFit="1" customWidth="1"/>
    <col min="26" max="26" width="9.08984375" style="116"/>
    <col min="27" max="16384" width="9.08984375" style="107"/>
  </cols>
  <sheetData>
    <row r="1" spans="1:45">
      <c r="A1" s="138" t="s">
        <v>249</v>
      </c>
      <c r="B1" s="185"/>
      <c r="C1" s="140" t="s">
        <v>246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45" s="144" customFormat="1">
      <c r="A2" s="185"/>
      <c r="B2" s="185"/>
      <c r="C2" s="132"/>
      <c r="D2" s="142" t="s">
        <v>221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16"/>
    </row>
    <row r="3" spans="1:45" s="147" customFormat="1" ht="12.75" customHeight="1">
      <c r="A3" s="145" t="s">
        <v>259</v>
      </c>
      <c r="B3" s="187"/>
      <c r="C3" s="147" t="s">
        <v>8</v>
      </c>
      <c r="D3" s="147" t="s">
        <v>9</v>
      </c>
      <c r="E3" s="147" t="s">
        <v>10</v>
      </c>
      <c r="F3" s="147" t="s">
        <v>11</v>
      </c>
      <c r="G3" s="147" t="s">
        <v>12</v>
      </c>
      <c r="H3" s="147" t="s">
        <v>13</v>
      </c>
      <c r="I3" s="147" t="s">
        <v>14</v>
      </c>
      <c r="J3" s="147" t="s">
        <v>15</v>
      </c>
      <c r="K3" s="147" t="s">
        <v>16</v>
      </c>
      <c r="L3" s="147" t="s">
        <v>17</v>
      </c>
      <c r="M3" s="147" t="s">
        <v>18</v>
      </c>
      <c r="N3" s="147" t="s">
        <v>19</v>
      </c>
      <c r="O3" s="147" t="s">
        <v>20</v>
      </c>
      <c r="P3" s="147" t="s">
        <v>21</v>
      </c>
      <c r="Q3" s="147" t="s">
        <v>22</v>
      </c>
      <c r="R3" s="147" t="s">
        <v>23</v>
      </c>
      <c r="S3" s="147" t="s">
        <v>24</v>
      </c>
      <c r="T3" s="147" t="s">
        <v>25</v>
      </c>
      <c r="U3" s="188" t="s">
        <v>48</v>
      </c>
      <c r="V3" s="147" t="s">
        <v>26</v>
      </c>
      <c r="W3" s="147" t="s">
        <v>49</v>
      </c>
      <c r="X3" s="104" t="s">
        <v>50</v>
      </c>
      <c r="Y3" s="140" t="s">
        <v>2</v>
      </c>
      <c r="Z3" s="112"/>
    </row>
    <row r="4" spans="1:45" s="153" customFormat="1" ht="65">
      <c r="A4" s="187"/>
      <c r="B4" s="187"/>
      <c r="C4" s="150" t="s">
        <v>73</v>
      </c>
      <c r="D4" s="150" t="s">
        <v>74</v>
      </c>
      <c r="E4" s="150" t="s">
        <v>75</v>
      </c>
      <c r="F4" s="150" t="s">
        <v>108</v>
      </c>
      <c r="G4" s="150" t="s">
        <v>76</v>
      </c>
      <c r="H4" s="150" t="s">
        <v>77</v>
      </c>
      <c r="I4" s="150" t="s">
        <v>78</v>
      </c>
      <c r="J4" s="150" t="s">
        <v>109</v>
      </c>
      <c r="K4" s="150" t="s">
        <v>79</v>
      </c>
      <c r="L4" s="150" t="s">
        <v>80</v>
      </c>
      <c r="M4" s="150" t="s">
        <v>81</v>
      </c>
      <c r="N4" s="150" t="s">
        <v>82</v>
      </c>
      <c r="O4" s="150" t="s">
        <v>83</v>
      </c>
      <c r="P4" s="150" t="s">
        <v>84</v>
      </c>
      <c r="Q4" s="150" t="s">
        <v>85</v>
      </c>
      <c r="R4" s="150" t="s">
        <v>86</v>
      </c>
      <c r="S4" s="150" t="s">
        <v>87</v>
      </c>
      <c r="T4" s="150" t="s">
        <v>88</v>
      </c>
      <c r="U4" s="150" t="s">
        <v>89</v>
      </c>
      <c r="V4" s="150" t="s">
        <v>90</v>
      </c>
      <c r="W4" s="150" t="s">
        <v>91</v>
      </c>
      <c r="X4" s="152" t="s">
        <v>27</v>
      </c>
      <c r="Y4" s="140"/>
      <c r="Z4" s="189"/>
      <c r="AA4" s="189"/>
      <c r="AB4" s="150"/>
    </row>
    <row r="5" spans="1:45" s="155" customFormat="1" ht="18.75" customHeight="1">
      <c r="A5" s="223" t="s">
        <v>261</v>
      </c>
      <c r="B5" s="224"/>
      <c r="C5" s="155" t="s">
        <v>28</v>
      </c>
      <c r="D5" s="155" t="s">
        <v>29</v>
      </c>
      <c r="E5" s="155" t="s">
        <v>30</v>
      </c>
      <c r="F5" s="155" t="s">
        <v>31</v>
      </c>
      <c r="G5" s="155" t="s">
        <v>32</v>
      </c>
      <c r="H5" s="155" t="s">
        <v>33</v>
      </c>
      <c r="I5" s="155" t="s">
        <v>34</v>
      </c>
      <c r="J5" s="155" t="s">
        <v>35</v>
      </c>
      <c r="K5" s="155" t="s">
        <v>36</v>
      </c>
      <c r="L5" s="155" t="s">
        <v>37</v>
      </c>
      <c r="M5" s="155" t="s">
        <v>38</v>
      </c>
      <c r="N5" s="155" t="s">
        <v>39</v>
      </c>
      <c r="O5" s="155" t="s">
        <v>40</v>
      </c>
      <c r="P5" s="155" t="s">
        <v>41</v>
      </c>
      <c r="Q5" s="155" t="s">
        <v>42</v>
      </c>
      <c r="R5" s="155" t="s">
        <v>43</v>
      </c>
      <c r="S5" s="155" t="s">
        <v>44</v>
      </c>
      <c r="T5" s="155" t="s">
        <v>45</v>
      </c>
      <c r="U5" s="155" t="s">
        <v>51</v>
      </c>
      <c r="V5" s="155" t="s">
        <v>46</v>
      </c>
      <c r="W5" s="155" t="s">
        <v>54</v>
      </c>
      <c r="X5" s="155" t="s">
        <v>124</v>
      </c>
      <c r="Z5" s="191"/>
    </row>
    <row r="6" spans="1:45" s="155" customFormat="1" ht="18.75" customHeight="1">
      <c r="A6" s="156" t="s">
        <v>262</v>
      </c>
      <c r="B6" s="156"/>
      <c r="Z6" s="191"/>
    </row>
    <row r="7" spans="1:45" s="155" customFormat="1" ht="15" customHeight="1">
      <c r="A7" s="157" t="s">
        <v>126</v>
      </c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91"/>
    </row>
    <row r="8" spans="1:45" s="155" customFormat="1" ht="14.4" customHeight="1">
      <c r="A8" s="193">
        <v>2017</v>
      </c>
      <c r="B8" s="155" t="s">
        <v>247</v>
      </c>
      <c r="C8" s="115">
        <v>0</v>
      </c>
      <c r="D8" s="115">
        <v>0</v>
      </c>
      <c r="E8" s="115">
        <v>0</v>
      </c>
      <c r="F8" s="115">
        <v>128.77350999999999</v>
      </c>
      <c r="G8" s="115">
        <v>261.29708099999999</v>
      </c>
      <c r="H8" s="115">
        <v>16.97823</v>
      </c>
      <c r="I8" s="115">
        <v>0</v>
      </c>
      <c r="J8" s="115">
        <v>0.88259399999999999</v>
      </c>
      <c r="K8" s="115">
        <v>3.081E-3</v>
      </c>
      <c r="L8" s="115">
        <v>0</v>
      </c>
      <c r="M8" s="115">
        <v>4.5228999999999998E-2</v>
      </c>
      <c r="N8" s="115">
        <v>3.5018590000000001</v>
      </c>
      <c r="O8" s="115">
        <v>0</v>
      </c>
      <c r="P8" s="115">
        <v>8.8657500000000002</v>
      </c>
      <c r="Q8" s="115">
        <v>0</v>
      </c>
      <c r="R8" s="115">
        <v>1.5706869999999999</v>
      </c>
      <c r="S8" s="115">
        <v>11.025472000000001</v>
      </c>
      <c r="T8" s="115">
        <v>13.311819</v>
      </c>
      <c r="U8" s="115">
        <v>0</v>
      </c>
      <c r="V8" s="115">
        <v>1.1690860000000001</v>
      </c>
      <c r="W8" s="115">
        <v>0</v>
      </c>
      <c r="X8" s="115">
        <v>0</v>
      </c>
      <c r="Y8" s="106">
        <v>447.424398</v>
      </c>
      <c r="Z8" s="106"/>
      <c r="AA8" s="34"/>
      <c r="AB8" s="158"/>
      <c r="AC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</row>
    <row r="9" spans="1:45" s="155" customFormat="1" ht="14.4" customHeight="1">
      <c r="A9" s="193">
        <v>2018</v>
      </c>
      <c r="B9" s="160"/>
      <c r="C9" s="115">
        <v>7.2484999999999994E-2</v>
      </c>
      <c r="D9" s="115">
        <v>0.59491200000000011</v>
      </c>
      <c r="E9" s="115">
        <v>5.1089999999999998E-3</v>
      </c>
      <c r="F9" s="115">
        <v>565.95578699999999</v>
      </c>
      <c r="G9" s="115">
        <v>680.42868699999997</v>
      </c>
      <c r="H9" s="115">
        <v>128.07066</v>
      </c>
      <c r="I9" s="115">
        <v>0.21802899999999997</v>
      </c>
      <c r="J9" s="115">
        <v>7.0741849999999999</v>
      </c>
      <c r="K9" s="115">
        <v>0.120211</v>
      </c>
      <c r="L9" s="115">
        <v>0.38491200000000003</v>
      </c>
      <c r="M9" s="115">
        <v>0.5998349999999999</v>
      </c>
      <c r="N9" s="115">
        <v>20.193736000000001</v>
      </c>
      <c r="O9" s="115">
        <v>4.8622360000000002</v>
      </c>
      <c r="P9" s="115">
        <v>76.339464999999976</v>
      </c>
      <c r="Q9" s="115">
        <v>0.54073700000000002</v>
      </c>
      <c r="R9" s="115">
        <v>32.578580000000002</v>
      </c>
      <c r="S9" s="115">
        <v>320.93689500000005</v>
      </c>
      <c r="T9" s="115">
        <v>74.990388999999993</v>
      </c>
      <c r="U9" s="115">
        <v>0</v>
      </c>
      <c r="V9" s="115">
        <v>4.6483960000000009</v>
      </c>
      <c r="W9" s="115">
        <v>0.89741400000000004</v>
      </c>
      <c r="X9" s="115">
        <v>0</v>
      </c>
      <c r="Y9" s="106">
        <v>1919.5126599999999</v>
      </c>
      <c r="Z9" s="106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</row>
    <row r="10" spans="1:45" s="191" customFormat="1" ht="14.4" customHeight="1">
      <c r="A10" s="195" t="s">
        <v>248</v>
      </c>
      <c r="C10" s="106">
        <v>0</v>
      </c>
      <c r="D10" s="106">
        <v>0</v>
      </c>
      <c r="E10" s="106">
        <v>0</v>
      </c>
      <c r="F10" s="106">
        <v>312.22787600000004</v>
      </c>
      <c r="G10" s="106">
        <v>608.30947500000002</v>
      </c>
      <c r="H10" s="106">
        <v>58.563729999999993</v>
      </c>
      <c r="I10" s="106">
        <v>0</v>
      </c>
      <c r="J10" s="106">
        <v>5.3320369999999997</v>
      </c>
      <c r="K10" s="106">
        <v>0.50605400000000011</v>
      </c>
      <c r="L10" s="106">
        <v>0</v>
      </c>
      <c r="M10" s="106">
        <v>4.6673290000000005</v>
      </c>
      <c r="N10" s="106">
        <v>12.988900000000001</v>
      </c>
      <c r="O10" s="106">
        <v>2</v>
      </c>
      <c r="P10" s="106">
        <v>23.913515</v>
      </c>
      <c r="Q10" s="106">
        <v>0</v>
      </c>
      <c r="R10" s="106">
        <v>2</v>
      </c>
      <c r="S10" s="106">
        <v>110.90473299999999</v>
      </c>
      <c r="T10" s="106">
        <v>43.132610999999997</v>
      </c>
      <c r="U10" s="106">
        <v>0</v>
      </c>
      <c r="V10" s="106">
        <v>1.54576</v>
      </c>
      <c r="W10" s="106">
        <v>0</v>
      </c>
      <c r="X10" s="106">
        <v>0</v>
      </c>
      <c r="Y10" s="106">
        <v>1186.09202</v>
      </c>
      <c r="Z10" s="106"/>
    </row>
    <row r="11" spans="1:45" s="191" customFormat="1" ht="14.4" customHeight="1">
      <c r="A11" s="195" t="s">
        <v>281</v>
      </c>
      <c r="B11" s="225"/>
      <c r="C11" s="106">
        <v>0</v>
      </c>
      <c r="D11" s="106">
        <v>0</v>
      </c>
      <c r="E11" s="106">
        <v>0</v>
      </c>
      <c r="F11" s="106">
        <v>169.030427</v>
      </c>
      <c r="G11" s="106">
        <v>284.31515300000007</v>
      </c>
      <c r="H11" s="106">
        <v>39.243989999999989</v>
      </c>
      <c r="I11" s="106">
        <v>0</v>
      </c>
      <c r="J11" s="106">
        <v>5.5968010000000001</v>
      </c>
      <c r="K11" s="106">
        <v>0.21278199999999997</v>
      </c>
      <c r="L11" s="106">
        <v>6.8099999999999996E-4</v>
      </c>
      <c r="M11" s="106">
        <v>5.2861910000000005</v>
      </c>
      <c r="N11" s="106">
        <v>9.2148719999999997</v>
      </c>
      <c r="O11" s="106">
        <v>0.45407400000000003</v>
      </c>
      <c r="P11" s="106">
        <v>15.933560000000002</v>
      </c>
      <c r="Q11" s="106">
        <v>0</v>
      </c>
      <c r="R11" s="106">
        <v>1.4122080000000001</v>
      </c>
      <c r="S11" s="106">
        <v>80.369145000000003</v>
      </c>
      <c r="T11" s="106">
        <v>43.722757999999999</v>
      </c>
      <c r="U11" s="106">
        <v>0</v>
      </c>
      <c r="V11" s="106">
        <v>2.3342209999999999</v>
      </c>
      <c r="W11" s="106">
        <v>0</v>
      </c>
      <c r="X11" s="106">
        <v>0</v>
      </c>
      <c r="Y11" s="106">
        <v>657.12686300000007</v>
      </c>
      <c r="Z11" s="106"/>
      <c r="AB11" s="107"/>
      <c r="AC11" s="111"/>
      <c r="AD11" s="106"/>
      <c r="AE11" s="106"/>
      <c r="AF11" s="106"/>
      <c r="AG11" s="106"/>
      <c r="AH11" s="106"/>
    </row>
    <row r="12" spans="1:45" s="191" customFormat="1" ht="14.4" customHeight="1">
      <c r="A12" s="195" t="s">
        <v>279</v>
      </c>
      <c r="B12" s="221"/>
      <c r="C12" s="106">
        <f>SUM(C55:C66)</f>
        <v>0</v>
      </c>
      <c r="D12" s="106">
        <f t="shared" ref="D12:Y12" si="0">SUM(D55:D66)</f>
        <v>0</v>
      </c>
      <c r="E12" s="106">
        <f t="shared" si="0"/>
        <v>0</v>
      </c>
      <c r="F12" s="106">
        <f t="shared" si="0"/>
        <v>1.925657</v>
      </c>
      <c r="G12" s="106">
        <f t="shared" si="0"/>
        <v>182.260074</v>
      </c>
      <c r="H12" s="106">
        <f t="shared" si="0"/>
        <v>34.245820999999999</v>
      </c>
      <c r="I12" s="106">
        <f t="shared" si="0"/>
        <v>0.23882799999999998</v>
      </c>
      <c r="J12" s="106">
        <f t="shared" si="0"/>
        <v>4.3534000000000003E-2</v>
      </c>
      <c r="K12" s="106">
        <f t="shared" si="0"/>
        <v>0</v>
      </c>
      <c r="L12" s="106">
        <f t="shared" si="0"/>
        <v>0</v>
      </c>
      <c r="M12" s="106">
        <f t="shared" si="0"/>
        <v>1.6241999999999999E-2</v>
      </c>
      <c r="N12" s="106">
        <f t="shared" si="0"/>
        <v>5.4951000000000007E-2</v>
      </c>
      <c r="O12" s="106">
        <f t="shared" si="0"/>
        <v>0</v>
      </c>
      <c r="P12" s="106">
        <f t="shared" si="0"/>
        <v>0</v>
      </c>
      <c r="Q12" s="106">
        <f t="shared" si="0"/>
        <v>0</v>
      </c>
      <c r="R12" s="106">
        <f t="shared" si="0"/>
        <v>7.2019E-2</v>
      </c>
      <c r="S12" s="106">
        <f t="shared" si="0"/>
        <v>24.817998000000003</v>
      </c>
      <c r="T12" s="106">
        <f t="shared" si="0"/>
        <v>16.067816999999998</v>
      </c>
      <c r="U12" s="106">
        <f t="shared" si="0"/>
        <v>0</v>
      </c>
      <c r="V12" s="106">
        <f t="shared" si="0"/>
        <v>1.8990000000000001E-3</v>
      </c>
      <c r="W12" s="106">
        <f t="shared" si="0"/>
        <v>0</v>
      </c>
      <c r="X12" s="106">
        <f t="shared" si="0"/>
        <v>2</v>
      </c>
      <c r="Y12" s="106">
        <f t="shared" si="0"/>
        <v>261.74484000000001</v>
      </c>
      <c r="Z12" s="106"/>
      <c r="AB12" s="107"/>
      <c r="AC12" s="111"/>
      <c r="AD12" s="106"/>
      <c r="AE12" s="106"/>
      <c r="AF12" s="106"/>
      <c r="AG12" s="106"/>
      <c r="AH12" s="106"/>
    </row>
    <row r="13" spans="1:45" s="191" customFormat="1" ht="14.4" customHeight="1">
      <c r="A13" s="195" t="s">
        <v>280</v>
      </c>
      <c r="B13" s="221" t="s">
        <v>267</v>
      </c>
      <c r="C13" s="106">
        <f>SUM(C68:C70)</f>
        <v>0</v>
      </c>
      <c r="D13" s="106">
        <f t="shared" ref="D13:Y13" si="1">SUM(D68:D70)</f>
        <v>0</v>
      </c>
      <c r="E13" s="106">
        <f t="shared" si="1"/>
        <v>0</v>
      </c>
      <c r="F13" s="106">
        <f t="shared" si="1"/>
        <v>0.636212</v>
      </c>
      <c r="G13" s="106">
        <f t="shared" si="1"/>
        <v>42.281888000000002</v>
      </c>
      <c r="H13" s="106">
        <f t="shared" si="1"/>
        <v>0.45478699999999994</v>
      </c>
      <c r="I13" s="106">
        <f t="shared" si="1"/>
        <v>0</v>
      </c>
      <c r="J13" s="106">
        <f t="shared" si="1"/>
        <v>2.462E-2</v>
      </c>
      <c r="K13" s="106">
        <f t="shared" si="1"/>
        <v>0</v>
      </c>
      <c r="L13" s="106">
        <f t="shared" si="1"/>
        <v>0</v>
      </c>
      <c r="M13" s="106">
        <f t="shared" si="1"/>
        <v>1.3354999999999999E-2</v>
      </c>
      <c r="N13" s="106">
        <f t="shared" si="1"/>
        <v>1.5934999999999998E-2</v>
      </c>
      <c r="O13" s="106">
        <f t="shared" si="1"/>
        <v>0</v>
      </c>
      <c r="P13" s="106">
        <f t="shared" si="1"/>
        <v>9.1249999999999994E-3</v>
      </c>
      <c r="Q13" s="106">
        <f t="shared" si="1"/>
        <v>0</v>
      </c>
      <c r="R13" s="106">
        <f t="shared" si="1"/>
        <v>0</v>
      </c>
      <c r="S13" s="106">
        <f t="shared" si="1"/>
        <v>0</v>
      </c>
      <c r="T13" s="106">
        <f t="shared" si="1"/>
        <v>22.876728</v>
      </c>
      <c r="U13" s="106">
        <f t="shared" si="1"/>
        <v>0</v>
      </c>
      <c r="V13" s="106">
        <f t="shared" si="1"/>
        <v>0</v>
      </c>
      <c r="W13" s="106">
        <f t="shared" si="1"/>
        <v>0</v>
      </c>
      <c r="X13" s="106">
        <f t="shared" si="1"/>
        <v>0</v>
      </c>
      <c r="Y13" s="106">
        <f t="shared" si="1"/>
        <v>66.312650000000005</v>
      </c>
      <c r="Z13" s="106"/>
      <c r="AB13" s="107"/>
      <c r="AC13" s="111"/>
      <c r="AD13" s="106"/>
      <c r="AE13" s="106"/>
      <c r="AF13" s="106"/>
      <c r="AG13" s="106"/>
      <c r="AH13" s="106"/>
    </row>
    <row r="14" spans="1:45" s="155" customFormat="1" ht="14.4" customHeight="1">
      <c r="A14" s="161"/>
      <c r="B14" s="22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02"/>
      <c r="Y14" s="202"/>
      <c r="Z14" s="106"/>
    </row>
    <row r="15" spans="1:45" s="155" customFormat="1" ht="14.4" customHeight="1">
      <c r="A15" s="162" t="s">
        <v>60</v>
      </c>
      <c r="B15" s="162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115"/>
      <c r="Y15" s="106"/>
      <c r="Z15" s="106"/>
      <c r="AA15" s="106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</row>
    <row r="16" spans="1:45" ht="14.4" customHeight="1">
      <c r="A16" s="163">
        <v>2018</v>
      </c>
      <c r="B16" s="160" t="s">
        <v>69</v>
      </c>
      <c r="C16" s="201">
        <v>0</v>
      </c>
      <c r="D16" s="201">
        <v>0</v>
      </c>
      <c r="E16" s="201">
        <v>0</v>
      </c>
      <c r="F16" s="201">
        <v>87.835465999999997</v>
      </c>
      <c r="G16" s="201">
        <v>51.275965999999997</v>
      </c>
      <c r="H16" s="201">
        <v>10.716278000000001</v>
      </c>
      <c r="I16" s="201">
        <v>0</v>
      </c>
      <c r="J16" s="201">
        <v>0.41770600000000002</v>
      </c>
      <c r="K16" s="201">
        <v>0</v>
      </c>
      <c r="L16" s="201">
        <v>1.286E-3</v>
      </c>
      <c r="M16" s="201">
        <v>0</v>
      </c>
      <c r="N16" s="201">
        <v>5.2312589999999997</v>
      </c>
      <c r="O16" s="201">
        <v>0.32548700000000003</v>
      </c>
      <c r="P16" s="201">
        <v>4.1427339999999999</v>
      </c>
      <c r="Q16" s="201">
        <v>0</v>
      </c>
      <c r="R16" s="201">
        <v>0.36774800000000002</v>
      </c>
      <c r="S16" s="201">
        <v>6.0870439999999997</v>
      </c>
      <c r="T16" s="201">
        <v>5.6939029999999997</v>
      </c>
      <c r="U16" s="107">
        <v>0</v>
      </c>
      <c r="V16" s="201">
        <v>0.87068699999999999</v>
      </c>
      <c r="W16" s="201">
        <v>0</v>
      </c>
      <c r="X16" s="201">
        <v>0</v>
      </c>
      <c r="Y16" s="106">
        <v>172.96556399999997</v>
      </c>
      <c r="Z16" s="106"/>
      <c r="AA16" s="106"/>
      <c r="AB16" s="158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5" ht="14.4" customHeight="1">
      <c r="A17" s="163"/>
      <c r="B17" s="160" t="s">
        <v>70</v>
      </c>
      <c r="C17" s="201">
        <v>0</v>
      </c>
      <c r="D17" s="201">
        <v>0</v>
      </c>
      <c r="E17" s="201">
        <v>0</v>
      </c>
      <c r="F17" s="201">
        <v>59.043104</v>
      </c>
      <c r="G17" s="201">
        <v>42.293675999999998</v>
      </c>
      <c r="H17" s="201">
        <v>8.3448469999999997</v>
      </c>
      <c r="I17" s="201">
        <v>0</v>
      </c>
      <c r="J17" s="201">
        <v>0.81506400000000001</v>
      </c>
      <c r="K17" s="201">
        <v>2.8630000000000001E-3</v>
      </c>
      <c r="L17" s="201">
        <v>8.9899999999999995E-4</v>
      </c>
      <c r="M17" s="201">
        <v>0</v>
      </c>
      <c r="N17" s="201">
        <v>2.449738</v>
      </c>
      <c r="O17" s="201">
        <v>0.52608600000000005</v>
      </c>
      <c r="P17" s="201">
        <v>6.1322710000000002</v>
      </c>
      <c r="Q17" s="201">
        <v>0</v>
      </c>
      <c r="R17" s="201">
        <v>0.699461</v>
      </c>
      <c r="S17" s="201">
        <v>10.848231</v>
      </c>
      <c r="T17" s="201">
        <v>5.8328259999999998</v>
      </c>
      <c r="U17" s="107">
        <v>0</v>
      </c>
      <c r="V17" s="201">
        <v>0.50938899999999998</v>
      </c>
      <c r="W17" s="201">
        <v>0</v>
      </c>
      <c r="X17" s="201">
        <v>0</v>
      </c>
      <c r="Y17" s="106">
        <v>137.49845500000004</v>
      </c>
      <c r="Z17" s="106"/>
      <c r="AA17" s="106"/>
      <c r="AB17" s="158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</row>
    <row r="18" spans="1:45" ht="14.4" customHeight="1">
      <c r="A18" s="163"/>
      <c r="B18" s="160" t="s">
        <v>65</v>
      </c>
      <c r="C18" s="201">
        <v>0</v>
      </c>
      <c r="D18" s="201">
        <v>0</v>
      </c>
      <c r="E18" s="201">
        <v>0</v>
      </c>
      <c r="F18" s="201">
        <v>65.568181999999993</v>
      </c>
      <c r="G18" s="201">
        <v>29.041644000000002</v>
      </c>
      <c r="H18" s="201">
        <v>23.82281</v>
      </c>
      <c r="I18" s="201">
        <v>0</v>
      </c>
      <c r="J18" s="201">
        <v>1.9671160000000001</v>
      </c>
      <c r="K18" s="201">
        <v>3.7795000000000002E-2</v>
      </c>
      <c r="L18" s="201">
        <v>5.378E-3</v>
      </c>
      <c r="M18" s="201">
        <v>0</v>
      </c>
      <c r="N18" s="201">
        <v>0.98742200000000002</v>
      </c>
      <c r="O18" s="201">
        <v>0.83214100000000002</v>
      </c>
      <c r="P18" s="201">
        <v>16.002165999999999</v>
      </c>
      <c r="Q18" s="201">
        <v>0</v>
      </c>
      <c r="R18" s="201">
        <v>1.9684429999999999</v>
      </c>
      <c r="S18" s="201">
        <v>24.482206000000001</v>
      </c>
      <c r="T18" s="201">
        <v>11.332622000000001</v>
      </c>
      <c r="U18" s="107">
        <v>0</v>
      </c>
      <c r="V18" s="201">
        <v>0.31401600000000002</v>
      </c>
      <c r="W18" s="201">
        <v>0</v>
      </c>
      <c r="X18" s="201">
        <v>0</v>
      </c>
      <c r="Y18" s="106">
        <v>176.36194099999997</v>
      </c>
      <c r="Z18" s="106"/>
      <c r="AA18" s="106"/>
      <c r="AB18" s="158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ht="14.4" customHeight="1">
      <c r="A19" s="163"/>
      <c r="B19" s="160" t="s">
        <v>66</v>
      </c>
      <c r="C19" s="201">
        <v>0</v>
      </c>
      <c r="D19" s="201">
        <v>0</v>
      </c>
      <c r="E19" s="201">
        <v>0</v>
      </c>
      <c r="F19" s="201">
        <v>72.654681999999994</v>
      </c>
      <c r="G19" s="201">
        <v>41.194609999999997</v>
      </c>
      <c r="H19" s="201">
        <v>17.029409000000001</v>
      </c>
      <c r="I19" s="201">
        <v>2.5019999999999999E-3</v>
      </c>
      <c r="J19" s="201">
        <v>0.42393599999999998</v>
      </c>
      <c r="K19" s="201">
        <v>4.0150000000000003E-3</v>
      </c>
      <c r="L19" s="201">
        <v>2.31E-4</v>
      </c>
      <c r="M19" s="201">
        <v>0</v>
      </c>
      <c r="N19" s="201">
        <v>2.1526149999999999</v>
      </c>
      <c r="O19" s="201">
        <v>0.35470299999999999</v>
      </c>
      <c r="P19" s="201">
        <v>14.896075</v>
      </c>
      <c r="Q19" s="201">
        <v>0.115649</v>
      </c>
      <c r="R19" s="201">
        <v>3.2111269999999998</v>
      </c>
      <c r="S19" s="201">
        <v>7.4673080000000001</v>
      </c>
      <c r="T19" s="201">
        <v>5.4839630000000001</v>
      </c>
      <c r="U19" s="107">
        <v>0</v>
      </c>
      <c r="V19" s="201">
        <v>0.28198499999999999</v>
      </c>
      <c r="W19" s="201">
        <v>0</v>
      </c>
      <c r="X19" s="201">
        <v>0</v>
      </c>
      <c r="Y19" s="106">
        <v>165.27280999999996</v>
      </c>
      <c r="Z19" s="194"/>
      <c r="AA19" s="106"/>
      <c r="AB19" s="158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ht="14.4" customHeight="1">
      <c r="A20" s="163"/>
      <c r="B20" s="160" t="s">
        <v>7</v>
      </c>
      <c r="C20" s="201">
        <v>0</v>
      </c>
      <c r="D20" s="201">
        <v>5.8499000000000002E-2</v>
      </c>
      <c r="E20" s="201">
        <v>0</v>
      </c>
      <c r="F20" s="201">
        <v>47.910133000000002</v>
      </c>
      <c r="G20" s="201">
        <v>55.850650999999999</v>
      </c>
      <c r="H20" s="201">
        <v>10.255098</v>
      </c>
      <c r="I20" s="201">
        <v>3.4605999999999998E-2</v>
      </c>
      <c r="J20" s="201">
        <v>0.34648200000000001</v>
      </c>
      <c r="K20" s="201">
        <v>6.9719999999999999E-3</v>
      </c>
      <c r="L20" s="201">
        <v>0.14330000000000001</v>
      </c>
      <c r="M20" s="201">
        <v>4.1079999999999997E-3</v>
      </c>
      <c r="N20" s="201">
        <v>1.9106890000000001</v>
      </c>
      <c r="O20" s="201">
        <v>0.240617</v>
      </c>
      <c r="P20" s="201">
        <v>3.2610999999999999</v>
      </c>
      <c r="Q20" s="201">
        <v>0.16173999999999999</v>
      </c>
      <c r="R20" s="201">
        <v>19.846644000000001</v>
      </c>
      <c r="S20" s="201">
        <v>16.951509000000001</v>
      </c>
      <c r="T20" s="201">
        <v>5.0050330000000001</v>
      </c>
      <c r="U20" s="107">
        <v>0</v>
      </c>
      <c r="V20" s="201">
        <v>0.39458799999999999</v>
      </c>
      <c r="W20" s="201">
        <v>0</v>
      </c>
      <c r="X20" s="201">
        <v>0</v>
      </c>
      <c r="Y20" s="106">
        <v>162.38176899999999</v>
      </c>
      <c r="Z20" s="106"/>
      <c r="AA20" s="106"/>
      <c r="AB20" s="158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1:45" ht="14.4" customHeight="1">
      <c r="A21" s="163"/>
      <c r="B21" s="160" t="s">
        <v>67</v>
      </c>
      <c r="C21" s="201">
        <v>0</v>
      </c>
      <c r="D21" s="201">
        <v>0.23118</v>
      </c>
      <c r="E21" s="201">
        <v>0</v>
      </c>
      <c r="F21" s="201">
        <v>50.658848999999996</v>
      </c>
      <c r="G21" s="201">
        <v>51.127321000000002</v>
      </c>
      <c r="H21" s="201">
        <v>14.021694</v>
      </c>
      <c r="I21" s="201">
        <v>0</v>
      </c>
      <c r="J21" s="201">
        <v>0.43499300000000002</v>
      </c>
      <c r="K21" s="201">
        <v>2.8792000000000002E-2</v>
      </c>
      <c r="L21" s="201">
        <v>8.0099999999999995E-4</v>
      </c>
      <c r="M21" s="201">
        <v>9.9999999999999995E-7</v>
      </c>
      <c r="N21" s="201">
        <v>1.3760939999999999</v>
      </c>
      <c r="O21" s="201">
        <v>0.18174999999999999</v>
      </c>
      <c r="P21" s="201">
        <v>3.8487230000000001</v>
      </c>
      <c r="Q21" s="201">
        <v>0.20437</v>
      </c>
      <c r="R21" s="201">
        <v>1.113858</v>
      </c>
      <c r="S21" s="201">
        <v>168.43091200000001</v>
      </c>
      <c r="T21" s="201">
        <v>16.011756999999999</v>
      </c>
      <c r="U21" s="107">
        <v>0</v>
      </c>
      <c r="V21" s="201">
        <v>0.19578000000000001</v>
      </c>
      <c r="W21" s="201">
        <v>0</v>
      </c>
      <c r="X21" s="201">
        <v>0</v>
      </c>
      <c r="Y21" s="106">
        <v>307.86687499999999</v>
      </c>
      <c r="Z21" s="106"/>
      <c r="AA21" s="106"/>
      <c r="AB21" s="158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ht="14.4" customHeight="1">
      <c r="A22" s="163"/>
      <c r="B22" s="160" t="s">
        <v>68</v>
      </c>
      <c r="C22" s="201">
        <v>7.2484999999999994E-2</v>
      </c>
      <c r="D22" s="201">
        <v>0.210508</v>
      </c>
      <c r="E22" s="201">
        <v>5.1089999999999998E-3</v>
      </c>
      <c r="F22" s="201">
        <v>23.120743000000001</v>
      </c>
      <c r="G22" s="201">
        <v>59.178474000000001</v>
      </c>
      <c r="H22" s="201">
        <v>7.6565209999999997</v>
      </c>
      <c r="I22" s="201">
        <v>9.4513E-2</v>
      </c>
      <c r="J22" s="201">
        <v>0.763957</v>
      </c>
      <c r="K22" s="201">
        <v>2.1826999999999999E-2</v>
      </c>
      <c r="L22" s="201">
        <v>0.18856600000000001</v>
      </c>
      <c r="M22" s="201">
        <v>0.485207</v>
      </c>
      <c r="N22" s="201">
        <v>0.13795199999999999</v>
      </c>
      <c r="O22" s="201">
        <v>0.25546400000000002</v>
      </c>
      <c r="P22" s="201">
        <v>2.0125009999999999</v>
      </c>
      <c r="Q22" s="201">
        <v>5.8978000000000003E-2</v>
      </c>
      <c r="R22" s="201">
        <v>1.153697</v>
      </c>
      <c r="S22" s="201">
        <v>10.998098000000001</v>
      </c>
      <c r="T22" s="201">
        <v>1.659079</v>
      </c>
      <c r="U22" s="107">
        <v>0</v>
      </c>
      <c r="V22" s="201">
        <v>0.75638499999999997</v>
      </c>
      <c r="W22" s="201">
        <v>0</v>
      </c>
      <c r="X22" s="201">
        <v>0</v>
      </c>
      <c r="Y22" s="106">
        <v>108.83006400000001</v>
      </c>
      <c r="Z22" s="106"/>
      <c r="AA22" s="106"/>
      <c r="AB22" s="158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ht="14.4" customHeight="1">
      <c r="A23" s="163"/>
      <c r="B23" s="160" t="s">
        <v>71</v>
      </c>
      <c r="C23" s="201">
        <v>0</v>
      </c>
      <c r="D23" s="201">
        <v>9.4725000000000004E-2</v>
      </c>
      <c r="E23" s="201">
        <v>0</v>
      </c>
      <c r="F23" s="201">
        <v>22.050643999999998</v>
      </c>
      <c r="G23" s="201">
        <v>68.839411999999996</v>
      </c>
      <c r="H23" s="201">
        <v>8.6424669999999999</v>
      </c>
      <c r="I23" s="201">
        <v>8.6407999999999999E-2</v>
      </c>
      <c r="J23" s="201">
        <v>0.520903</v>
      </c>
      <c r="K23" s="201">
        <v>9.2549999999999993E-3</v>
      </c>
      <c r="L23" s="201">
        <v>4.3540000000000002E-2</v>
      </c>
      <c r="M23" s="201">
        <v>3.8024000000000002E-2</v>
      </c>
      <c r="N23" s="201">
        <v>1.114606</v>
      </c>
      <c r="O23" s="201">
        <v>1.303609</v>
      </c>
      <c r="P23" s="201">
        <v>13.86805</v>
      </c>
      <c r="Q23" s="201">
        <v>0</v>
      </c>
      <c r="R23" s="201">
        <v>2.4270520000000002</v>
      </c>
      <c r="S23" s="201">
        <v>14.282646</v>
      </c>
      <c r="T23" s="201">
        <v>11.384147</v>
      </c>
      <c r="U23" s="107">
        <v>0</v>
      </c>
      <c r="V23" s="201">
        <v>0.24255399999999999</v>
      </c>
      <c r="W23" s="201">
        <v>0.89741400000000004</v>
      </c>
      <c r="X23" s="201">
        <v>0</v>
      </c>
      <c r="Y23" s="106">
        <v>145.84545599999998</v>
      </c>
      <c r="Z23" s="106"/>
      <c r="AA23" s="106"/>
      <c r="AB23" s="158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ht="14.4" customHeight="1">
      <c r="A24" s="163"/>
      <c r="B24" s="160" t="s">
        <v>61</v>
      </c>
      <c r="C24" s="201">
        <v>0</v>
      </c>
      <c r="D24" s="201">
        <v>0</v>
      </c>
      <c r="E24" s="201">
        <v>0</v>
      </c>
      <c r="F24" s="201">
        <v>42.829109000000003</v>
      </c>
      <c r="G24" s="201">
        <v>75.472396000000003</v>
      </c>
      <c r="H24" s="201">
        <v>6.0230800000000002</v>
      </c>
      <c r="I24" s="201">
        <v>0</v>
      </c>
      <c r="J24" s="201">
        <v>9.1502E-2</v>
      </c>
      <c r="K24" s="201">
        <v>0</v>
      </c>
      <c r="L24" s="201">
        <v>0</v>
      </c>
      <c r="M24" s="201">
        <v>0</v>
      </c>
      <c r="N24" s="201">
        <v>2.013036</v>
      </c>
      <c r="O24" s="201">
        <v>0</v>
      </c>
      <c r="P24" s="201">
        <v>0.30206699999999997</v>
      </c>
      <c r="Q24" s="201">
        <v>0</v>
      </c>
      <c r="R24" s="201">
        <v>0.23703099999999999</v>
      </c>
      <c r="S24" s="201">
        <v>13.400347</v>
      </c>
      <c r="T24" s="201">
        <v>4.6392410000000002</v>
      </c>
      <c r="U24" s="107">
        <v>0</v>
      </c>
      <c r="V24" s="201">
        <v>0.41010200000000002</v>
      </c>
      <c r="W24" s="201">
        <v>0</v>
      </c>
      <c r="X24" s="201">
        <v>0</v>
      </c>
      <c r="Y24" s="106">
        <v>145.417911</v>
      </c>
      <c r="Z24" s="106"/>
      <c r="AA24" s="106"/>
      <c r="AB24" s="158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ht="14.4" customHeight="1">
      <c r="A25" s="163"/>
      <c r="B25" s="160" t="s">
        <v>62</v>
      </c>
      <c r="C25" s="201">
        <v>0</v>
      </c>
      <c r="D25" s="201">
        <v>0</v>
      </c>
      <c r="E25" s="201">
        <v>0</v>
      </c>
      <c r="F25" s="201">
        <v>44.931708999999998</v>
      </c>
      <c r="G25" s="201">
        <v>83.882671999999999</v>
      </c>
      <c r="H25" s="201">
        <v>9.8386659999999999</v>
      </c>
      <c r="I25" s="201">
        <v>0</v>
      </c>
      <c r="J25" s="201">
        <v>0.36305999999999999</v>
      </c>
      <c r="K25" s="201">
        <v>1.6100000000000001E-3</v>
      </c>
      <c r="L25" s="201">
        <v>2.31E-4</v>
      </c>
      <c r="M25" s="201">
        <v>0</v>
      </c>
      <c r="N25" s="201">
        <v>1.6351610000000001</v>
      </c>
      <c r="O25" s="201">
        <v>0.14278399999999999</v>
      </c>
      <c r="P25" s="201">
        <v>4.8288539999999998</v>
      </c>
      <c r="Q25" s="201">
        <v>0</v>
      </c>
      <c r="R25" s="201">
        <v>0.48752099999999998</v>
      </c>
      <c r="S25" s="201">
        <v>22.769870000000001</v>
      </c>
      <c r="T25" s="201">
        <v>2.1115780000000002</v>
      </c>
      <c r="U25" s="107">
        <v>0</v>
      </c>
      <c r="V25" s="201">
        <v>0.36149199999999998</v>
      </c>
      <c r="W25" s="201">
        <v>0</v>
      </c>
      <c r="X25" s="201">
        <v>0</v>
      </c>
      <c r="Y25" s="106">
        <v>171.355208</v>
      </c>
      <c r="Z25" s="106"/>
      <c r="AA25" s="106"/>
      <c r="AB25" s="158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ht="14.4" customHeight="1">
      <c r="A26" s="163"/>
      <c r="B26" s="160" t="s">
        <v>63</v>
      </c>
      <c r="C26" s="201">
        <v>0</v>
      </c>
      <c r="D26" s="201">
        <v>0</v>
      </c>
      <c r="E26" s="201">
        <v>0</v>
      </c>
      <c r="F26" s="201">
        <v>40.515003999999998</v>
      </c>
      <c r="G26" s="201">
        <v>65.215170999999998</v>
      </c>
      <c r="H26" s="201">
        <v>6.574891</v>
      </c>
      <c r="I26" s="201">
        <v>0</v>
      </c>
      <c r="J26" s="201">
        <v>0.33878599999999998</v>
      </c>
      <c r="K26" s="201">
        <v>2.7780000000000001E-3</v>
      </c>
      <c r="L26" s="201">
        <v>6.8000000000000005E-4</v>
      </c>
      <c r="M26" s="201">
        <v>7.2495000000000004E-2</v>
      </c>
      <c r="N26" s="201">
        <v>1.1747240000000001</v>
      </c>
      <c r="O26" s="201">
        <v>0.26538400000000001</v>
      </c>
      <c r="P26" s="201">
        <v>2.8501889999999999</v>
      </c>
      <c r="Q26" s="201">
        <v>0</v>
      </c>
      <c r="R26" s="201">
        <v>0.35828300000000002</v>
      </c>
      <c r="S26" s="201">
        <v>9.5937549999999998</v>
      </c>
      <c r="T26" s="201">
        <v>2.9527380000000001</v>
      </c>
      <c r="U26" s="107">
        <v>0</v>
      </c>
      <c r="V26" s="201">
        <v>0.27919300000000002</v>
      </c>
      <c r="W26" s="201">
        <v>0</v>
      </c>
      <c r="X26" s="201">
        <v>0</v>
      </c>
      <c r="Y26" s="106">
        <v>130.19407100000001</v>
      </c>
      <c r="Z26" s="106"/>
      <c r="AA26" s="106"/>
      <c r="AB26" s="158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ht="14.4" customHeight="1">
      <c r="A27" s="163"/>
      <c r="B27" s="160" t="s">
        <v>64</v>
      </c>
      <c r="C27" s="201">
        <v>0</v>
      </c>
      <c r="D27" s="201">
        <v>0</v>
      </c>
      <c r="E27" s="201">
        <v>0</v>
      </c>
      <c r="F27" s="201">
        <v>8.8381620000000005</v>
      </c>
      <c r="G27" s="201">
        <v>57.056694</v>
      </c>
      <c r="H27" s="201">
        <v>5.1448989999999997</v>
      </c>
      <c r="I27" s="201">
        <v>0</v>
      </c>
      <c r="J27" s="201">
        <v>0.59067999999999998</v>
      </c>
      <c r="K27" s="201">
        <v>4.3039999999999997E-3</v>
      </c>
      <c r="L27" s="201">
        <v>0</v>
      </c>
      <c r="M27" s="201">
        <v>0</v>
      </c>
      <c r="N27" s="201">
        <v>1.044E-2</v>
      </c>
      <c r="O27" s="201">
        <v>0.43421100000000001</v>
      </c>
      <c r="P27" s="201">
        <v>4.1947349999999997</v>
      </c>
      <c r="Q27" s="201">
        <v>0</v>
      </c>
      <c r="R27" s="201">
        <v>0.70771499999999998</v>
      </c>
      <c r="S27" s="201">
        <v>15.624969</v>
      </c>
      <c r="T27" s="201">
        <v>2.883502</v>
      </c>
      <c r="U27" s="107">
        <v>0</v>
      </c>
      <c r="V27" s="201">
        <v>3.2224999999999997E-2</v>
      </c>
      <c r="W27" s="201">
        <v>0</v>
      </c>
      <c r="X27" s="201">
        <v>0</v>
      </c>
      <c r="Y27" s="106">
        <v>95.522535999999988</v>
      </c>
      <c r="Z27" s="106"/>
      <c r="AA27" s="106"/>
      <c r="AB27" s="158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ht="14.4" customHeight="1">
      <c r="A28" s="163"/>
      <c r="B28" s="160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34"/>
      <c r="O28" s="34"/>
      <c r="P28" s="34"/>
      <c r="Q28" s="202"/>
      <c r="R28" s="202"/>
      <c r="S28" s="202"/>
      <c r="T28" s="202"/>
      <c r="U28" s="34"/>
      <c r="V28" s="202"/>
      <c r="W28" s="202"/>
      <c r="X28" s="202"/>
      <c r="Y28" s="106"/>
      <c r="Z28" s="106"/>
      <c r="AA28" s="106"/>
      <c r="AB28" s="158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ht="14.4" customHeight="1">
      <c r="A29" s="163">
        <v>2019</v>
      </c>
      <c r="B29" s="160" t="s">
        <v>69</v>
      </c>
      <c r="C29" s="201">
        <v>0</v>
      </c>
      <c r="D29" s="201">
        <v>0</v>
      </c>
      <c r="E29" s="201">
        <v>0</v>
      </c>
      <c r="F29" s="164">
        <v>48.134706000000001</v>
      </c>
      <c r="G29" s="164">
        <v>65.170880999999994</v>
      </c>
      <c r="H29" s="164">
        <v>7.3671379999999997</v>
      </c>
      <c r="I29" s="201">
        <v>0</v>
      </c>
      <c r="J29" s="164">
        <v>0</v>
      </c>
      <c r="K29" s="164">
        <v>6.0449999999999997E-2</v>
      </c>
      <c r="L29" s="164">
        <v>0</v>
      </c>
      <c r="M29" s="164">
        <v>0</v>
      </c>
      <c r="N29" s="164">
        <v>1.886064</v>
      </c>
      <c r="O29" s="164">
        <v>1</v>
      </c>
      <c r="P29" s="164">
        <v>2.816932</v>
      </c>
      <c r="Q29" s="201">
        <v>0</v>
      </c>
      <c r="R29" s="164">
        <v>1</v>
      </c>
      <c r="S29" s="164">
        <v>0</v>
      </c>
      <c r="T29" s="164">
        <v>2.7355779999999998</v>
      </c>
      <c r="U29" s="34">
        <v>0</v>
      </c>
      <c r="V29" s="164">
        <v>0</v>
      </c>
      <c r="W29" s="164">
        <v>0</v>
      </c>
      <c r="X29" s="164">
        <v>0</v>
      </c>
      <c r="Y29" s="106">
        <v>130.17174900000001</v>
      </c>
      <c r="Z29" s="106"/>
      <c r="AA29" s="106"/>
      <c r="AB29" s="158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>
      <c r="A30" s="165"/>
      <c r="B30" s="160" t="s">
        <v>70</v>
      </c>
      <c r="C30" s="201">
        <v>0</v>
      </c>
      <c r="D30" s="201">
        <v>0</v>
      </c>
      <c r="E30" s="201">
        <v>0</v>
      </c>
      <c r="F30" s="164">
        <v>34.127482999999998</v>
      </c>
      <c r="G30" s="164">
        <v>43.368709000000003</v>
      </c>
      <c r="H30" s="164">
        <v>6.7742329999999997</v>
      </c>
      <c r="I30" s="201">
        <v>0</v>
      </c>
      <c r="J30" s="164">
        <v>1</v>
      </c>
      <c r="K30" s="164">
        <v>6.9306999999999994E-2</v>
      </c>
      <c r="L30" s="164">
        <v>0</v>
      </c>
      <c r="M30" s="164">
        <v>0</v>
      </c>
      <c r="N30" s="164">
        <v>1.333013</v>
      </c>
      <c r="O30" s="164">
        <v>0</v>
      </c>
      <c r="P30" s="164">
        <v>3.193918</v>
      </c>
      <c r="Q30" s="201">
        <v>0</v>
      </c>
      <c r="R30" s="164">
        <v>1</v>
      </c>
      <c r="S30" s="164">
        <v>9.2399170000000002</v>
      </c>
      <c r="T30" s="164">
        <v>5.8086200000000003</v>
      </c>
      <c r="U30" s="34">
        <v>0</v>
      </c>
      <c r="V30" s="164">
        <v>0</v>
      </c>
      <c r="W30" s="164">
        <v>0</v>
      </c>
      <c r="X30" s="164">
        <v>0</v>
      </c>
      <c r="Y30" s="106">
        <v>105.9152</v>
      </c>
      <c r="Z30" s="106"/>
    </row>
    <row r="31" spans="1:45">
      <c r="A31" s="165"/>
      <c r="B31" s="160" t="s">
        <v>65</v>
      </c>
      <c r="C31" s="201">
        <v>0</v>
      </c>
      <c r="D31" s="201">
        <v>0</v>
      </c>
      <c r="E31" s="201">
        <v>0</v>
      </c>
      <c r="F31" s="164">
        <v>18.368748</v>
      </c>
      <c r="G31" s="164">
        <v>27.591003000000001</v>
      </c>
      <c r="H31" s="164">
        <v>5.410164</v>
      </c>
      <c r="I31" s="201">
        <v>0</v>
      </c>
      <c r="J31" s="164">
        <v>0</v>
      </c>
      <c r="K31" s="164">
        <v>5.3600000000000002E-4</v>
      </c>
      <c r="L31" s="164">
        <v>0</v>
      </c>
      <c r="M31" s="164">
        <v>0</v>
      </c>
      <c r="N31" s="164">
        <v>0</v>
      </c>
      <c r="O31" s="164">
        <v>0</v>
      </c>
      <c r="P31" s="164">
        <v>1.8554120000000001</v>
      </c>
      <c r="Q31" s="201">
        <v>0</v>
      </c>
      <c r="R31" s="164">
        <v>0</v>
      </c>
      <c r="S31" s="164">
        <v>17.541902</v>
      </c>
      <c r="T31" s="164">
        <v>1.880808</v>
      </c>
      <c r="U31" s="34">
        <v>0</v>
      </c>
      <c r="V31" s="164">
        <v>0</v>
      </c>
      <c r="W31" s="164">
        <v>0</v>
      </c>
      <c r="X31" s="164">
        <v>0</v>
      </c>
      <c r="Y31" s="106">
        <v>72.648572999999999</v>
      </c>
      <c r="Z31" s="106"/>
    </row>
    <row r="32" spans="1:45">
      <c r="A32" s="165"/>
      <c r="B32" s="160" t="s">
        <v>66</v>
      </c>
      <c r="C32" s="201">
        <v>0</v>
      </c>
      <c r="D32" s="201">
        <v>0</v>
      </c>
      <c r="E32" s="201">
        <v>0</v>
      </c>
      <c r="F32" s="164">
        <v>45.786586999999997</v>
      </c>
      <c r="G32" s="164">
        <v>41.972951000000002</v>
      </c>
      <c r="H32" s="164">
        <v>7.3868900000000002</v>
      </c>
      <c r="I32" s="201">
        <v>0</v>
      </c>
      <c r="J32" s="164">
        <v>0</v>
      </c>
      <c r="K32" s="164">
        <v>0.15308099999999999</v>
      </c>
      <c r="L32" s="164">
        <v>0</v>
      </c>
      <c r="M32" s="164">
        <v>0.75156100000000003</v>
      </c>
      <c r="N32" s="164">
        <v>2.063021</v>
      </c>
      <c r="O32" s="164">
        <v>0</v>
      </c>
      <c r="P32" s="164">
        <v>0.10950600000000001</v>
      </c>
      <c r="Q32" s="201">
        <v>0</v>
      </c>
      <c r="R32" s="164">
        <v>0</v>
      </c>
      <c r="S32" s="164">
        <v>16.322683000000001</v>
      </c>
      <c r="T32" s="164">
        <v>3.1836820000000001</v>
      </c>
      <c r="U32" s="34">
        <v>0</v>
      </c>
      <c r="V32" s="164">
        <v>0</v>
      </c>
      <c r="W32" s="164">
        <v>0</v>
      </c>
      <c r="X32" s="164">
        <v>0</v>
      </c>
      <c r="Y32" s="106">
        <v>117.72996199999999</v>
      </c>
      <c r="Z32" s="106"/>
    </row>
    <row r="33" spans="1:45">
      <c r="A33" s="165"/>
      <c r="B33" s="160" t="s">
        <v>7</v>
      </c>
      <c r="C33" s="201">
        <v>0</v>
      </c>
      <c r="D33" s="201">
        <v>0</v>
      </c>
      <c r="E33" s="201">
        <v>0</v>
      </c>
      <c r="F33" s="164">
        <v>39.422020000000003</v>
      </c>
      <c r="G33" s="164">
        <v>41.397548</v>
      </c>
      <c r="H33" s="164">
        <v>10.624599</v>
      </c>
      <c r="I33" s="201">
        <v>0</v>
      </c>
      <c r="J33" s="164">
        <v>0.97566600000000003</v>
      </c>
      <c r="K33" s="164">
        <v>6.5529000000000004E-2</v>
      </c>
      <c r="L33" s="164">
        <v>0</v>
      </c>
      <c r="M33" s="164">
        <v>0.82886300000000002</v>
      </c>
      <c r="N33" s="164">
        <v>1.826362</v>
      </c>
      <c r="O33" s="164">
        <v>0</v>
      </c>
      <c r="P33" s="164">
        <v>0.51854500000000003</v>
      </c>
      <c r="Q33" s="201">
        <v>0</v>
      </c>
      <c r="R33" s="164">
        <v>0</v>
      </c>
      <c r="S33" s="164">
        <v>18.548345999999999</v>
      </c>
      <c r="T33" s="164">
        <v>2.1257760000000001</v>
      </c>
      <c r="U33" s="34">
        <v>0</v>
      </c>
      <c r="V33" s="164">
        <v>1</v>
      </c>
      <c r="W33" s="164">
        <v>0</v>
      </c>
      <c r="X33" s="164">
        <v>0</v>
      </c>
      <c r="Y33" s="106">
        <v>117.33325400000001</v>
      </c>
      <c r="Z33" s="106"/>
    </row>
    <row r="34" spans="1:45">
      <c r="A34" s="165"/>
      <c r="B34" s="160" t="s">
        <v>67</v>
      </c>
      <c r="C34" s="201">
        <v>0</v>
      </c>
      <c r="D34" s="201">
        <v>0</v>
      </c>
      <c r="E34" s="201">
        <v>0</v>
      </c>
      <c r="F34" s="164">
        <v>14.024174</v>
      </c>
      <c r="G34" s="164">
        <v>43.766215000000003</v>
      </c>
      <c r="H34" s="164">
        <v>3.0305559999999998</v>
      </c>
      <c r="I34" s="201">
        <v>0</v>
      </c>
      <c r="J34" s="164">
        <v>0</v>
      </c>
      <c r="K34" s="164">
        <v>7.1100000000000004E-4</v>
      </c>
      <c r="L34" s="164">
        <v>0</v>
      </c>
      <c r="M34" s="164">
        <v>0</v>
      </c>
      <c r="N34" s="164">
        <v>0</v>
      </c>
      <c r="O34" s="164">
        <v>0</v>
      </c>
      <c r="P34" s="164">
        <v>2.6462859999999999</v>
      </c>
      <c r="Q34" s="201">
        <v>0</v>
      </c>
      <c r="R34" s="164">
        <v>0</v>
      </c>
      <c r="S34" s="164">
        <v>14.792892999999999</v>
      </c>
      <c r="T34" s="164">
        <v>1.6935119999999999</v>
      </c>
      <c r="U34" s="34">
        <v>0</v>
      </c>
      <c r="V34" s="164">
        <v>0</v>
      </c>
      <c r="W34" s="164">
        <v>0</v>
      </c>
      <c r="X34" s="164">
        <v>0</v>
      </c>
      <c r="Y34" s="106">
        <v>79.954347000000013</v>
      </c>
      <c r="Z34" s="106"/>
    </row>
    <row r="35" spans="1:45">
      <c r="A35" s="165"/>
      <c r="B35" s="160" t="s">
        <v>68</v>
      </c>
      <c r="C35" s="201">
        <v>0</v>
      </c>
      <c r="D35" s="201">
        <v>0</v>
      </c>
      <c r="E35" s="201">
        <v>0</v>
      </c>
      <c r="F35" s="164">
        <v>27.666525</v>
      </c>
      <c r="G35" s="164">
        <v>17.044108000000001</v>
      </c>
      <c r="H35" s="164">
        <v>3.1663039999999998</v>
      </c>
      <c r="I35" s="201">
        <v>0</v>
      </c>
      <c r="J35" s="164">
        <v>0.64690400000000003</v>
      </c>
      <c r="K35" s="164">
        <v>5.4427000000000003E-2</v>
      </c>
      <c r="L35" s="164">
        <v>0</v>
      </c>
      <c r="M35" s="164">
        <v>1.086905</v>
      </c>
      <c r="N35" s="164">
        <v>2.230289</v>
      </c>
      <c r="O35" s="164">
        <v>1</v>
      </c>
      <c r="P35" s="164">
        <v>2.5937160000000001</v>
      </c>
      <c r="Q35" s="201">
        <v>0</v>
      </c>
      <c r="R35" s="164">
        <v>0</v>
      </c>
      <c r="S35" s="164">
        <v>12.833996000000001</v>
      </c>
      <c r="T35" s="164">
        <v>8.5826779999999996</v>
      </c>
      <c r="U35" s="34">
        <v>0</v>
      </c>
      <c r="V35" s="164">
        <v>0.54576000000000002</v>
      </c>
      <c r="W35" s="164">
        <v>0</v>
      </c>
      <c r="X35" s="164">
        <v>0</v>
      </c>
      <c r="Y35" s="106">
        <v>77.451611999999997</v>
      </c>
      <c r="Z35" s="106"/>
    </row>
    <row r="36" spans="1:45">
      <c r="A36" s="165"/>
      <c r="B36" s="160" t="s">
        <v>71</v>
      </c>
      <c r="C36" s="201">
        <v>0</v>
      </c>
      <c r="D36" s="201">
        <v>0</v>
      </c>
      <c r="E36" s="201">
        <v>0</v>
      </c>
      <c r="F36" s="164">
        <v>15.676862</v>
      </c>
      <c r="G36" s="164">
        <v>86.677867000000006</v>
      </c>
      <c r="H36" s="164">
        <v>3.9844140000000001</v>
      </c>
      <c r="I36" s="201">
        <v>0</v>
      </c>
      <c r="J36" s="164">
        <v>1</v>
      </c>
      <c r="K36" s="164">
        <v>1.1091E-2</v>
      </c>
      <c r="L36" s="164">
        <v>0</v>
      </c>
      <c r="M36" s="164">
        <v>1</v>
      </c>
      <c r="N36" s="164">
        <v>1.0782050000000001</v>
      </c>
      <c r="O36" s="164">
        <v>0</v>
      </c>
      <c r="P36" s="164">
        <v>3.0037319999999998</v>
      </c>
      <c r="Q36" s="201">
        <v>0</v>
      </c>
      <c r="R36" s="164">
        <v>0</v>
      </c>
      <c r="S36" s="164">
        <v>0</v>
      </c>
      <c r="T36" s="164">
        <v>2.0614859999999999</v>
      </c>
      <c r="U36" s="34">
        <v>0</v>
      </c>
      <c r="V36" s="164">
        <v>0</v>
      </c>
      <c r="W36" s="164">
        <v>0</v>
      </c>
      <c r="X36" s="164">
        <v>0</v>
      </c>
      <c r="Y36" s="106">
        <v>114.493657</v>
      </c>
      <c r="Z36" s="106"/>
    </row>
    <row r="37" spans="1:45">
      <c r="A37" s="165"/>
      <c r="B37" s="160" t="s">
        <v>61</v>
      </c>
      <c r="C37" s="229">
        <v>0</v>
      </c>
      <c r="D37" s="229">
        <v>0</v>
      </c>
      <c r="E37" s="229">
        <v>0</v>
      </c>
      <c r="F37" s="230">
        <v>15.668053</v>
      </c>
      <c r="G37" s="230">
        <v>63.133882</v>
      </c>
      <c r="H37" s="230">
        <v>1.7460629999999999</v>
      </c>
      <c r="I37" s="229">
        <v>0</v>
      </c>
      <c r="J37" s="230">
        <v>0</v>
      </c>
      <c r="K37" s="230">
        <v>2.4104E-2</v>
      </c>
      <c r="L37" s="230">
        <v>0</v>
      </c>
      <c r="M37" s="230">
        <v>0</v>
      </c>
      <c r="N37" s="230">
        <v>0.78712599999999999</v>
      </c>
      <c r="O37" s="230">
        <v>0</v>
      </c>
      <c r="P37" s="230">
        <v>1.881192</v>
      </c>
      <c r="Q37" s="229">
        <v>0</v>
      </c>
      <c r="R37" s="230">
        <v>0</v>
      </c>
      <c r="S37" s="230">
        <v>0</v>
      </c>
      <c r="T37" s="230">
        <v>5.5869749999999998</v>
      </c>
      <c r="U37" s="34">
        <v>0</v>
      </c>
      <c r="V37" s="230">
        <v>0</v>
      </c>
      <c r="W37" s="230">
        <v>0</v>
      </c>
      <c r="X37" s="230">
        <v>0</v>
      </c>
      <c r="Y37" s="106">
        <v>88.827394999999996</v>
      </c>
      <c r="Z37" s="106"/>
    </row>
    <row r="38" spans="1:45">
      <c r="A38" s="165"/>
      <c r="B38" s="160" t="s">
        <v>62</v>
      </c>
      <c r="C38" s="229">
        <v>0</v>
      </c>
      <c r="D38" s="229">
        <v>0</v>
      </c>
      <c r="E38" s="229">
        <v>0</v>
      </c>
      <c r="F38" s="230">
        <v>11.978308999999999</v>
      </c>
      <c r="G38" s="230">
        <v>58.063105</v>
      </c>
      <c r="H38" s="230">
        <v>1.7534989999999999</v>
      </c>
      <c r="I38" s="229">
        <v>0</v>
      </c>
      <c r="J38" s="230">
        <v>1</v>
      </c>
      <c r="K38" s="230">
        <v>2.8523E-2</v>
      </c>
      <c r="L38" s="230">
        <v>0</v>
      </c>
      <c r="M38" s="230">
        <v>0</v>
      </c>
      <c r="N38" s="230">
        <v>0.73652200000000001</v>
      </c>
      <c r="O38" s="230">
        <v>0</v>
      </c>
      <c r="P38" s="230">
        <v>2.9386070000000002</v>
      </c>
      <c r="Q38" s="229">
        <v>0</v>
      </c>
      <c r="R38" s="230">
        <v>0</v>
      </c>
      <c r="S38" s="230">
        <v>11.030282</v>
      </c>
      <c r="T38" s="230">
        <v>2.8595700000000002</v>
      </c>
      <c r="U38" s="34">
        <v>0</v>
      </c>
      <c r="V38" s="230">
        <v>0</v>
      </c>
      <c r="W38" s="230">
        <v>0</v>
      </c>
      <c r="X38" s="230">
        <v>0</v>
      </c>
      <c r="Y38" s="106">
        <v>90.388417000000018</v>
      </c>
      <c r="Z38" s="106"/>
    </row>
    <row r="39" spans="1:45">
      <c r="A39" s="165"/>
      <c r="B39" s="160" t="s">
        <v>63</v>
      </c>
      <c r="C39" s="229">
        <v>0</v>
      </c>
      <c r="D39" s="229">
        <v>0</v>
      </c>
      <c r="E39" s="229">
        <v>0</v>
      </c>
      <c r="F39" s="230">
        <v>17.374409</v>
      </c>
      <c r="G39" s="230">
        <v>61.123206000000003</v>
      </c>
      <c r="H39" s="230">
        <v>2.3198699999999999</v>
      </c>
      <c r="I39" s="229">
        <v>0</v>
      </c>
      <c r="J39" s="230">
        <v>0.70946699999999996</v>
      </c>
      <c r="K39" s="230">
        <v>3.8295000000000003E-2</v>
      </c>
      <c r="L39" s="230">
        <v>0</v>
      </c>
      <c r="M39" s="230">
        <v>1</v>
      </c>
      <c r="N39" s="230">
        <v>1.048298</v>
      </c>
      <c r="O39" s="230">
        <v>0</v>
      </c>
      <c r="P39" s="230">
        <v>2.3556689999999998</v>
      </c>
      <c r="Q39" s="229">
        <v>0</v>
      </c>
      <c r="R39" s="230">
        <v>0</v>
      </c>
      <c r="S39" s="230">
        <v>10.594714</v>
      </c>
      <c r="T39" s="230">
        <v>6.6139260000000002</v>
      </c>
      <c r="U39" s="34">
        <v>0</v>
      </c>
      <c r="V39" s="230">
        <v>0</v>
      </c>
      <c r="W39" s="230">
        <v>0</v>
      </c>
      <c r="X39" s="230">
        <v>0</v>
      </c>
      <c r="Y39" s="106">
        <v>103.17785400000001</v>
      </c>
      <c r="Z39" s="106"/>
    </row>
    <row r="40" spans="1:45">
      <c r="A40" s="165"/>
      <c r="B40" s="160" t="s">
        <v>64</v>
      </c>
      <c r="C40" s="229">
        <v>0</v>
      </c>
      <c r="D40" s="229">
        <v>0</v>
      </c>
      <c r="E40" s="229">
        <v>0</v>
      </c>
      <c r="F40" s="25">
        <v>24</v>
      </c>
      <c r="G40" s="25">
        <v>59</v>
      </c>
      <c r="H40" s="25">
        <v>5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29">
        <v>0</v>
      </c>
      <c r="V40" s="229">
        <v>0</v>
      </c>
      <c r="W40" s="229">
        <v>0</v>
      </c>
      <c r="X40" s="229">
        <v>0</v>
      </c>
      <c r="Y40" s="106">
        <v>88</v>
      </c>
      <c r="Z40" s="106"/>
    </row>
    <row r="41" spans="1:45">
      <c r="A41" s="165"/>
      <c r="B41" s="160"/>
      <c r="C41" s="229"/>
      <c r="D41" s="229"/>
      <c r="E41" s="229"/>
      <c r="F41" s="25"/>
      <c r="G41" s="25"/>
      <c r="H41" s="25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106"/>
      <c r="Z41" s="106"/>
    </row>
    <row r="42" spans="1:45" ht="14.4" customHeight="1">
      <c r="A42" s="163">
        <v>2020</v>
      </c>
      <c r="B42" s="160" t="s">
        <v>69</v>
      </c>
      <c r="C42" s="230">
        <v>0</v>
      </c>
      <c r="D42" s="230">
        <v>0</v>
      </c>
      <c r="E42" s="230">
        <v>0</v>
      </c>
      <c r="F42" s="230">
        <v>36.700476000000002</v>
      </c>
      <c r="G42" s="230">
        <v>63.832127</v>
      </c>
      <c r="H42" s="230">
        <v>7.7008289999999997</v>
      </c>
      <c r="I42" s="229">
        <v>0</v>
      </c>
      <c r="J42" s="230">
        <v>0.59117399999999998</v>
      </c>
      <c r="K42" s="230">
        <v>1.4171E-2</v>
      </c>
      <c r="L42" s="230">
        <v>0</v>
      </c>
      <c r="M42" s="230">
        <v>0.37468099999999999</v>
      </c>
      <c r="N42" s="230">
        <v>0.99096600000000001</v>
      </c>
      <c r="O42" s="230">
        <v>0</v>
      </c>
      <c r="P42" s="230">
        <v>0.13411100000000001</v>
      </c>
      <c r="Q42" s="230">
        <v>0</v>
      </c>
      <c r="R42" s="230">
        <v>0</v>
      </c>
      <c r="S42" s="230">
        <v>19.89669</v>
      </c>
      <c r="T42" s="230">
        <v>1.7802359999999999</v>
      </c>
      <c r="U42" s="230">
        <v>0</v>
      </c>
      <c r="V42" s="230">
        <v>0.30827300000000002</v>
      </c>
      <c r="W42" s="230">
        <v>0</v>
      </c>
      <c r="X42" s="230">
        <v>0</v>
      </c>
      <c r="Y42" s="230">
        <v>132.323734</v>
      </c>
      <c r="Z42" s="106"/>
      <c r="AA42" s="106"/>
      <c r="AB42" s="158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5" ht="14.4" customHeight="1">
      <c r="A43" s="163"/>
      <c r="B43" s="160" t="s">
        <v>70</v>
      </c>
      <c r="C43" s="230">
        <v>0</v>
      </c>
      <c r="D43" s="230">
        <v>0</v>
      </c>
      <c r="E43" s="230">
        <v>0</v>
      </c>
      <c r="F43" s="230">
        <v>45.852930000000001</v>
      </c>
      <c r="G43" s="230">
        <v>54.768343999999999</v>
      </c>
      <c r="H43" s="230">
        <v>10.470848</v>
      </c>
      <c r="I43" s="229">
        <v>0</v>
      </c>
      <c r="J43" s="230">
        <v>1.0968850000000001</v>
      </c>
      <c r="K43" s="230">
        <v>6.9725999999999996E-2</v>
      </c>
      <c r="L43" s="230">
        <v>0</v>
      </c>
      <c r="M43" s="230">
        <v>1.4200600000000001</v>
      </c>
      <c r="N43" s="230">
        <v>2.8250419999999998</v>
      </c>
      <c r="O43" s="230">
        <v>0</v>
      </c>
      <c r="P43" s="230">
        <v>5.2278999999999999E-2</v>
      </c>
      <c r="Q43" s="230">
        <v>0</v>
      </c>
      <c r="R43" s="230">
        <v>4.4200000000000003E-3</v>
      </c>
      <c r="S43" s="230">
        <v>13.923774</v>
      </c>
      <c r="T43" s="230">
        <v>1.2246760000000001</v>
      </c>
      <c r="U43" s="230">
        <v>0</v>
      </c>
      <c r="V43" s="230">
        <v>0.71517600000000003</v>
      </c>
      <c r="W43" s="230">
        <v>0</v>
      </c>
      <c r="X43" s="230">
        <v>0</v>
      </c>
      <c r="Y43" s="230">
        <v>132.42416</v>
      </c>
      <c r="Z43" s="106"/>
      <c r="AA43" s="106"/>
      <c r="AB43" s="158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ht="14.4" customHeight="1">
      <c r="A44" s="163"/>
      <c r="B44" s="160" t="s">
        <v>65</v>
      </c>
      <c r="C44" s="230">
        <v>0</v>
      </c>
      <c r="D44" s="230">
        <v>0</v>
      </c>
      <c r="E44" s="230">
        <v>0</v>
      </c>
      <c r="F44" s="230">
        <v>57.961848000000003</v>
      </c>
      <c r="G44" s="230">
        <v>62.169536999999998</v>
      </c>
      <c r="H44" s="230">
        <v>10.195319</v>
      </c>
      <c r="I44" s="229">
        <v>0</v>
      </c>
      <c r="J44" s="230">
        <v>2.428928</v>
      </c>
      <c r="K44" s="230">
        <v>0.10213899999999999</v>
      </c>
      <c r="L44" s="230">
        <v>1.65E-4</v>
      </c>
      <c r="M44" s="230">
        <v>2.984394</v>
      </c>
      <c r="N44" s="230">
        <v>4.5033440000000002</v>
      </c>
      <c r="O44" s="230">
        <v>0.11702700000000001</v>
      </c>
      <c r="P44" s="230">
        <v>4.3319010000000002</v>
      </c>
      <c r="Q44" s="230">
        <v>0</v>
      </c>
      <c r="R44" s="230">
        <v>0.222166</v>
      </c>
      <c r="S44" s="230">
        <v>24.647713</v>
      </c>
      <c r="T44" s="230">
        <v>20.299745000000001</v>
      </c>
      <c r="U44" s="230">
        <v>0</v>
      </c>
      <c r="V44" s="230">
        <v>1.1356280000000001</v>
      </c>
      <c r="W44" s="230">
        <v>0</v>
      </c>
      <c r="X44" s="230">
        <v>0</v>
      </c>
      <c r="Y44" s="230">
        <v>191.09985400000002</v>
      </c>
      <c r="Z44" s="106"/>
      <c r="AA44" s="106"/>
      <c r="AB44" s="158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</row>
    <row r="45" spans="1:45" ht="14.4" customHeight="1">
      <c r="A45" s="163"/>
      <c r="B45" s="160" t="s">
        <v>66</v>
      </c>
      <c r="C45" s="230">
        <v>0</v>
      </c>
      <c r="D45" s="230">
        <v>0</v>
      </c>
      <c r="E45" s="230">
        <v>0</v>
      </c>
      <c r="F45" s="230">
        <v>12.486140000000001</v>
      </c>
      <c r="G45" s="230">
        <v>22.488310999999999</v>
      </c>
      <c r="H45" s="230">
        <v>5.8729129999999996</v>
      </c>
      <c r="I45" s="229">
        <v>0</v>
      </c>
      <c r="J45" s="230">
        <v>0.223491</v>
      </c>
      <c r="K45" s="230">
        <v>7.0210000000000003E-3</v>
      </c>
      <c r="L45" s="230">
        <v>1.37E-4</v>
      </c>
      <c r="M45" s="230">
        <v>0</v>
      </c>
      <c r="N45" s="230">
        <v>0</v>
      </c>
      <c r="O45" s="230">
        <v>5.3380999999999998E-2</v>
      </c>
      <c r="P45" s="230">
        <v>2.3349440000000001</v>
      </c>
      <c r="Q45" s="230">
        <v>0</v>
      </c>
      <c r="R45" s="230">
        <v>0.22650100000000001</v>
      </c>
      <c r="S45" s="230">
        <v>0</v>
      </c>
      <c r="T45" s="230">
        <v>1.747004</v>
      </c>
      <c r="U45" s="230">
        <v>0</v>
      </c>
      <c r="V45" s="230">
        <v>0</v>
      </c>
      <c r="W45" s="230">
        <v>0</v>
      </c>
      <c r="X45" s="230">
        <v>0</v>
      </c>
      <c r="Y45" s="230">
        <v>45.439843000000003</v>
      </c>
      <c r="Z45" s="194"/>
      <c r="AA45" s="106"/>
      <c r="AB45" s="158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5" ht="14.4" customHeight="1">
      <c r="A46" s="163"/>
      <c r="B46" s="160" t="s">
        <v>7</v>
      </c>
      <c r="C46" s="230">
        <v>0</v>
      </c>
      <c r="D46" s="230">
        <v>0</v>
      </c>
      <c r="E46" s="230">
        <v>0</v>
      </c>
      <c r="F46" s="230">
        <v>0.76197499999999996</v>
      </c>
      <c r="G46" s="230">
        <v>12.617982</v>
      </c>
      <c r="H46" s="230">
        <v>1.058735</v>
      </c>
      <c r="I46" s="229">
        <v>0</v>
      </c>
      <c r="J46" s="230">
        <v>0.23483000000000001</v>
      </c>
      <c r="K46" s="230">
        <v>6.0200000000000002E-3</v>
      </c>
      <c r="L46" s="230">
        <v>2.3699999999999999E-4</v>
      </c>
      <c r="M46" s="230">
        <v>0</v>
      </c>
      <c r="N46" s="230">
        <v>0</v>
      </c>
      <c r="O46" s="230">
        <v>2.9623E-2</v>
      </c>
      <c r="P46" s="230">
        <v>2.5880519999999998</v>
      </c>
      <c r="Q46" s="230">
        <v>0</v>
      </c>
      <c r="R46" s="230">
        <v>0.29494999999999999</v>
      </c>
      <c r="S46" s="230">
        <v>0</v>
      </c>
      <c r="T46" s="230">
        <v>2.1879240000000002</v>
      </c>
      <c r="U46" s="230">
        <v>0</v>
      </c>
      <c r="V46" s="230">
        <v>0</v>
      </c>
      <c r="W46" s="230">
        <v>0</v>
      </c>
      <c r="X46" s="230">
        <v>0</v>
      </c>
      <c r="Y46" s="230">
        <v>19.780328000000001</v>
      </c>
      <c r="Z46" s="106"/>
      <c r="AA46" s="106"/>
      <c r="AB46" s="158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ht="14.4" customHeight="1">
      <c r="A47" s="163"/>
      <c r="B47" s="160" t="s">
        <v>67</v>
      </c>
      <c r="C47" s="230">
        <v>0</v>
      </c>
      <c r="D47" s="230">
        <v>0</v>
      </c>
      <c r="E47" s="230">
        <v>0</v>
      </c>
      <c r="F47" s="230">
        <v>12.131740000000001</v>
      </c>
      <c r="G47" s="230">
        <v>11.854625</v>
      </c>
      <c r="H47" s="230">
        <v>3.5348410000000001</v>
      </c>
      <c r="I47" s="229">
        <v>0</v>
      </c>
      <c r="J47" s="230">
        <v>0.96145000000000003</v>
      </c>
      <c r="K47" s="230">
        <v>1.2992999999999999E-2</v>
      </c>
      <c r="L47" s="230">
        <v>1.4200000000000001E-4</v>
      </c>
      <c r="M47" s="230">
        <v>0.50546000000000002</v>
      </c>
      <c r="N47" s="230">
        <v>0.87995900000000005</v>
      </c>
      <c r="O47" s="230">
        <v>0.25404300000000002</v>
      </c>
      <c r="P47" s="230">
        <v>5.5948719999999996</v>
      </c>
      <c r="Q47" s="230">
        <v>0</v>
      </c>
      <c r="R47" s="230">
        <v>0.52696699999999996</v>
      </c>
      <c r="S47" s="230">
        <v>0</v>
      </c>
      <c r="T47" s="230">
        <v>3.7849179999999998</v>
      </c>
      <c r="U47" s="230">
        <v>0</v>
      </c>
      <c r="V47" s="230">
        <v>0.17514399999999999</v>
      </c>
      <c r="W47" s="230">
        <v>0</v>
      </c>
      <c r="X47" s="230">
        <v>0</v>
      </c>
      <c r="Y47" s="230">
        <v>40.217154000000001</v>
      </c>
      <c r="Z47" s="106"/>
      <c r="AA47" s="106"/>
      <c r="AB47" s="158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ht="14.4" customHeight="1">
      <c r="A48" s="163"/>
      <c r="B48" s="160" t="s">
        <v>68</v>
      </c>
      <c r="C48" s="230">
        <v>0</v>
      </c>
      <c r="D48" s="230">
        <v>0</v>
      </c>
      <c r="E48" s="230">
        <v>0</v>
      </c>
      <c r="F48" s="230">
        <v>0.26925300000000002</v>
      </c>
      <c r="G48" s="230">
        <v>6.3596550000000001</v>
      </c>
      <c r="H48" s="230">
        <v>0.22126100000000001</v>
      </c>
      <c r="I48" s="229">
        <v>0</v>
      </c>
      <c r="J48" s="230">
        <v>6.0042999999999999E-2</v>
      </c>
      <c r="K48" s="230">
        <v>7.1199999999999996E-4</v>
      </c>
      <c r="L48" s="230">
        <v>0</v>
      </c>
      <c r="M48" s="230">
        <v>0</v>
      </c>
      <c r="N48" s="230">
        <v>0</v>
      </c>
      <c r="O48" s="230">
        <v>0</v>
      </c>
      <c r="P48" s="230">
        <v>0.88943300000000003</v>
      </c>
      <c r="Q48" s="230">
        <v>0</v>
      </c>
      <c r="R48" s="230">
        <v>0.13720399999999999</v>
      </c>
      <c r="S48" s="230">
        <v>7.6333690000000001</v>
      </c>
      <c r="T48" s="230">
        <v>0.29433500000000001</v>
      </c>
      <c r="U48" s="230">
        <v>0</v>
      </c>
      <c r="V48" s="230">
        <v>0</v>
      </c>
      <c r="W48" s="230">
        <v>0</v>
      </c>
      <c r="X48" s="230">
        <v>0</v>
      </c>
      <c r="Y48" s="230">
        <v>15.865265000000001</v>
      </c>
      <c r="Z48" s="106"/>
      <c r="AA48" s="106"/>
      <c r="AB48" s="158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</row>
    <row r="49" spans="1:45" ht="14.4" customHeight="1">
      <c r="A49" s="163"/>
      <c r="B49" s="160" t="s">
        <v>71</v>
      </c>
      <c r="C49" s="230">
        <v>0</v>
      </c>
      <c r="D49" s="230">
        <v>0</v>
      </c>
      <c r="E49" s="230">
        <v>0</v>
      </c>
      <c r="F49" s="230">
        <v>0.68644099999999997</v>
      </c>
      <c r="G49" s="230">
        <v>7.2377279999999997</v>
      </c>
      <c r="H49" s="230">
        <v>2.5599E-2</v>
      </c>
      <c r="I49" s="229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10.709872000000001</v>
      </c>
      <c r="T49" s="230">
        <v>0</v>
      </c>
      <c r="U49" s="230">
        <v>0</v>
      </c>
      <c r="V49" s="230">
        <v>0</v>
      </c>
      <c r="W49" s="230">
        <v>0</v>
      </c>
      <c r="X49" s="230">
        <v>0</v>
      </c>
      <c r="Y49" s="230">
        <v>18.65964</v>
      </c>
      <c r="Z49" s="106"/>
      <c r="AA49" s="106"/>
      <c r="AB49" s="158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</row>
    <row r="50" spans="1:45" ht="14.4" customHeight="1">
      <c r="A50" s="163"/>
      <c r="B50" s="160" t="s">
        <v>61</v>
      </c>
      <c r="C50" s="230">
        <v>0</v>
      </c>
      <c r="D50" s="230">
        <v>0</v>
      </c>
      <c r="E50" s="230">
        <v>0</v>
      </c>
      <c r="F50" s="230">
        <v>1.8473E-2</v>
      </c>
      <c r="G50" s="230">
        <v>9.7070539999999994</v>
      </c>
      <c r="H50" s="230">
        <v>4.4000000000000002E-4</v>
      </c>
      <c r="I50" s="229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7.9679999999999994E-3</v>
      </c>
      <c r="Q50" s="230">
        <v>0</v>
      </c>
      <c r="R50" s="230">
        <v>0</v>
      </c>
      <c r="S50" s="230">
        <v>0</v>
      </c>
      <c r="T50" s="230">
        <v>0</v>
      </c>
      <c r="U50" s="230">
        <v>0</v>
      </c>
      <c r="V50" s="230">
        <v>0</v>
      </c>
      <c r="W50" s="230">
        <v>0</v>
      </c>
      <c r="X50" s="230">
        <v>0</v>
      </c>
      <c r="Y50" s="230">
        <v>9.7339349999999989</v>
      </c>
      <c r="Z50" s="106"/>
      <c r="AA50" s="106"/>
      <c r="AB50" s="158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45" ht="14.4" customHeight="1">
      <c r="A51" s="163"/>
      <c r="B51" s="160" t="s">
        <v>62</v>
      </c>
      <c r="C51" s="230">
        <v>0</v>
      </c>
      <c r="D51" s="230">
        <v>0</v>
      </c>
      <c r="E51" s="230">
        <v>0</v>
      </c>
      <c r="F51" s="230">
        <v>1.491873</v>
      </c>
      <c r="G51" s="230">
        <v>14.692696</v>
      </c>
      <c r="H51" s="230">
        <v>3.88E-4</v>
      </c>
      <c r="I51" s="229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3.5577269999999999</v>
      </c>
      <c r="T51" s="230">
        <v>0</v>
      </c>
      <c r="U51" s="230">
        <v>0</v>
      </c>
      <c r="V51" s="230">
        <v>0</v>
      </c>
      <c r="W51" s="230">
        <v>0</v>
      </c>
      <c r="X51" s="230">
        <v>0</v>
      </c>
      <c r="Y51" s="230">
        <v>19.742684000000001</v>
      </c>
      <c r="Z51" s="106"/>
      <c r="AA51" s="106"/>
      <c r="AB51" s="158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1:45" ht="14.4" customHeight="1">
      <c r="A52" s="163"/>
      <c r="B52" s="160" t="s">
        <v>63</v>
      </c>
      <c r="C52" s="230">
        <v>0</v>
      </c>
      <c r="D52" s="230">
        <v>0</v>
      </c>
      <c r="E52" s="230">
        <v>0</v>
      </c>
      <c r="F52" s="230">
        <v>0.45967000000000002</v>
      </c>
      <c r="G52" s="230">
        <v>13.183373</v>
      </c>
      <c r="H52" s="230">
        <v>1.7229000000000001E-2</v>
      </c>
      <c r="I52" s="229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0</v>
      </c>
      <c r="T52" s="230">
        <v>0</v>
      </c>
      <c r="U52" s="230">
        <v>0</v>
      </c>
      <c r="V52" s="230">
        <v>0</v>
      </c>
      <c r="W52" s="230">
        <v>0</v>
      </c>
      <c r="X52" s="230">
        <v>0</v>
      </c>
      <c r="Y52" s="230">
        <v>13.660271999999999</v>
      </c>
      <c r="Z52" s="106"/>
      <c r="AA52" s="106"/>
      <c r="AB52" s="158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</row>
    <row r="53" spans="1:45" ht="14.4" customHeight="1">
      <c r="A53" s="163"/>
      <c r="B53" s="160" t="s">
        <v>64</v>
      </c>
      <c r="C53" s="230">
        <v>0</v>
      </c>
      <c r="D53" s="230">
        <v>0</v>
      </c>
      <c r="E53" s="230">
        <v>0</v>
      </c>
      <c r="F53" s="230">
        <v>0.20960799999999999</v>
      </c>
      <c r="G53" s="230">
        <v>5.403721</v>
      </c>
      <c r="H53" s="230">
        <v>0.145588</v>
      </c>
      <c r="I53" s="229">
        <v>0</v>
      </c>
      <c r="J53" s="230">
        <v>0</v>
      </c>
      <c r="K53" s="230">
        <v>0</v>
      </c>
      <c r="L53" s="230">
        <v>0</v>
      </c>
      <c r="M53" s="230">
        <v>1.596E-3</v>
      </c>
      <c r="N53" s="230">
        <v>1.5561E-2</v>
      </c>
      <c r="O53" s="230">
        <v>0</v>
      </c>
      <c r="P53" s="230">
        <v>0</v>
      </c>
      <c r="Q53" s="230">
        <v>0</v>
      </c>
      <c r="R53" s="230">
        <v>0</v>
      </c>
      <c r="S53" s="230">
        <v>0</v>
      </c>
      <c r="T53" s="230">
        <v>12.403919999999999</v>
      </c>
      <c r="U53" s="230">
        <v>0</v>
      </c>
      <c r="V53" s="230">
        <v>0</v>
      </c>
      <c r="W53" s="230">
        <v>0</v>
      </c>
      <c r="X53" s="230">
        <v>0</v>
      </c>
      <c r="Y53" s="230">
        <v>18.179994000000001</v>
      </c>
      <c r="Z53" s="106"/>
      <c r="AA53" s="106"/>
      <c r="AB53" s="158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</row>
    <row r="54" spans="1:45" ht="14.4" customHeight="1">
      <c r="A54" s="163"/>
      <c r="B54" s="16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106"/>
      <c r="AA54" s="106"/>
      <c r="AB54" s="158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</row>
    <row r="55" spans="1:45" ht="14.4" customHeight="1">
      <c r="A55" s="163">
        <v>2021</v>
      </c>
      <c r="B55" s="160" t="s">
        <v>69</v>
      </c>
      <c r="C55" s="230">
        <v>0</v>
      </c>
      <c r="D55" s="230">
        <v>0</v>
      </c>
      <c r="E55" s="230">
        <v>0</v>
      </c>
      <c r="F55" s="230">
        <v>0</v>
      </c>
      <c r="G55" s="230">
        <v>0.59213400000000005</v>
      </c>
      <c r="H55" s="230">
        <v>10.598024000000001</v>
      </c>
      <c r="I55" s="230">
        <v>0.173764</v>
      </c>
      <c r="J55" s="230">
        <v>2.3939999999999999E-3</v>
      </c>
      <c r="K55" s="230">
        <v>0</v>
      </c>
      <c r="L55" s="230">
        <v>0</v>
      </c>
      <c r="M55" s="230">
        <v>1.4676E-2</v>
      </c>
      <c r="N55" s="230">
        <v>2.1944999999999999E-2</v>
      </c>
      <c r="O55" s="230">
        <v>0</v>
      </c>
      <c r="P55" s="230">
        <v>0</v>
      </c>
      <c r="Q55" s="230">
        <v>0</v>
      </c>
      <c r="R55" s="230">
        <v>0</v>
      </c>
      <c r="S55" s="230">
        <v>0</v>
      </c>
      <c r="T55" s="230">
        <v>0</v>
      </c>
      <c r="U55" s="230">
        <v>0</v>
      </c>
      <c r="V55" s="230">
        <v>1.8990000000000001E-3</v>
      </c>
      <c r="W55" s="230">
        <v>0</v>
      </c>
      <c r="X55" s="230">
        <v>0</v>
      </c>
      <c r="Y55" s="230">
        <v>11.404836000000001</v>
      </c>
      <c r="Z55" s="106"/>
      <c r="AA55" s="106"/>
      <c r="AB55" s="158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5">
      <c r="A56" s="165"/>
      <c r="B56" s="160" t="s">
        <v>70</v>
      </c>
      <c r="C56" s="230">
        <v>0</v>
      </c>
      <c r="D56" s="230">
        <v>0</v>
      </c>
      <c r="E56" s="230">
        <v>0</v>
      </c>
      <c r="F56" s="230">
        <v>0</v>
      </c>
      <c r="G56" s="230">
        <v>0.34492499999999998</v>
      </c>
      <c r="H56" s="230">
        <v>13.54121</v>
      </c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0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230">
        <v>2.2198910000000001</v>
      </c>
      <c r="U56" s="230">
        <v>0</v>
      </c>
      <c r="V56" s="230">
        <v>0</v>
      </c>
      <c r="W56" s="230">
        <v>0</v>
      </c>
      <c r="X56" s="230">
        <v>0</v>
      </c>
      <c r="Y56" s="230">
        <v>16.106026</v>
      </c>
      <c r="Z56" s="106"/>
    </row>
    <row r="57" spans="1:45">
      <c r="A57" s="165"/>
      <c r="B57" s="160" t="s">
        <v>65</v>
      </c>
      <c r="C57" s="230">
        <v>0</v>
      </c>
      <c r="D57" s="230">
        <v>0</v>
      </c>
      <c r="E57" s="230">
        <v>0</v>
      </c>
      <c r="F57" s="230">
        <v>0</v>
      </c>
      <c r="G57" s="230">
        <v>0.16004399999999999</v>
      </c>
      <c r="H57" s="230">
        <v>9.0861339999999995</v>
      </c>
      <c r="I57" s="230">
        <v>6.5063999999999997E-2</v>
      </c>
      <c r="J57" s="230">
        <v>1.7309999999999999E-3</v>
      </c>
      <c r="K57" s="230">
        <v>0</v>
      </c>
      <c r="L57" s="230">
        <v>0</v>
      </c>
      <c r="M57" s="230">
        <v>1.5659999999999999E-3</v>
      </c>
      <c r="N57" s="230">
        <v>1.7559999999999999E-2</v>
      </c>
      <c r="O57" s="230">
        <v>0</v>
      </c>
      <c r="P57" s="230">
        <v>0</v>
      </c>
      <c r="Q57" s="230">
        <v>0</v>
      </c>
      <c r="R57" s="230">
        <v>0</v>
      </c>
      <c r="S57" s="230">
        <v>0</v>
      </c>
      <c r="T57" s="230">
        <v>0</v>
      </c>
      <c r="U57" s="230">
        <v>0</v>
      </c>
      <c r="V57" s="230">
        <v>0</v>
      </c>
      <c r="W57" s="230">
        <v>0</v>
      </c>
      <c r="X57" s="230">
        <v>0</v>
      </c>
      <c r="Y57" s="230">
        <v>9.3320989999999977</v>
      </c>
      <c r="Z57" s="106"/>
    </row>
    <row r="58" spans="1:45">
      <c r="A58" s="165"/>
      <c r="B58" s="160" t="s">
        <v>66</v>
      </c>
      <c r="C58" s="230">
        <v>0</v>
      </c>
      <c r="D58" s="230">
        <v>0</v>
      </c>
      <c r="E58" s="230">
        <v>0</v>
      </c>
      <c r="F58" s="230">
        <v>2.9742999999999999E-2</v>
      </c>
      <c r="G58" s="230">
        <v>11.388565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/>
      <c r="N58" s="230">
        <v>4.9280000000000001E-3</v>
      </c>
      <c r="O58" s="230">
        <v>0</v>
      </c>
      <c r="P58" s="230">
        <v>0</v>
      </c>
      <c r="Q58" s="230">
        <v>0</v>
      </c>
      <c r="R58" s="230">
        <v>0</v>
      </c>
      <c r="S58" s="230">
        <v>0</v>
      </c>
      <c r="T58" s="230">
        <v>0</v>
      </c>
      <c r="U58" s="230">
        <v>0</v>
      </c>
      <c r="V58" s="230">
        <v>0</v>
      </c>
      <c r="W58" s="230">
        <v>0</v>
      </c>
      <c r="X58" s="230">
        <v>0</v>
      </c>
      <c r="Y58" s="230">
        <v>11.423235999999999</v>
      </c>
      <c r="Z58" s="106"/>
    </row>
    <row r="59" spans="1:45">
      <c r="A59" s="165"/>
      <c r="B59" s="160" t="s">
        <v>7</v>
      </c>
      <c r="C59" s="230">
        <v>0</v>
      </c>
      <c r="D59" s="230">
        <v>0</v>
      </c>
      <c r="E59" s="230">
        <v>0</v>
      </c>
      <c r="F59" s="230">
        <v>0.109052</v>
      </c>
      <c r="G59" s="230">
        <v>10.811070000000001</v>
      </c>
      <c r="H59" s="230">
        <v>3.1722E-2</v>
      </c>
      <c r="I59" s="230">
        <v>0</v>
      </c>
      <c r="J59" s="230">
        <v>0</v>
      </c>
      <c r="K59" s="230">
        <v>0</v>
      </c>
      <c r="L59" s="230">
        <v>0</v>
      </c>
      <c r="M59" s="230">
        <v>0</v>
      </c>
      <c r="N59" s="230">
        <v>0</v>
      </c>
      <c r="O59" s="230">
        <v>0</v>
      </c>
      <c r="P59" s="230">
        <v>0</v>
      </c>
      <c r="Q59" s="230">
        <v>0</v>
      </c>
      <c r="R59" s="230">
        <v>0</v>
      </c>
      <c r="S59" s="230">
        <v>21.623118000000002</v>
      </c>
      <c r="T59" s="230">
        <v>0</v>
      </c>
      <c r="U59" s="230">
        <v>0</v>
      </c>
      <c r="V59" s="230">
        <v>0</v>
      </c>
      <c r="W59" s="230">
        <v>0</v>
      </c>
      <c r="X59" s="230">
        <v>0</v>
      </c>
      <c r="Y59" s="230">
        <v>32.574961999999999</v>
      </c>
      <c r="Z59" s="106"/>
    </row>
    <row r="60" spans="1:45">
      <c r="A60" s="165"/>
      <c r="B60" s="160" t="s">
        <v>67</v>
      </c>
      <c r="C60" s="230">
        <v>0</v>
      </c>
      <c r="D60" s="230">
        <v>0</v>
      </c>
      <c r="E60" s="230">
        <v>0</v>
      </c>
      <c r="F60" s="230">
        <v>0.59969899999999998</v>
      </c>
      <c r="G60" s="230">
        <v>9.4009959999999992</v>
      </c>
      <c r="H60" s="230">
        <v>0.60648299999999999</v>
      </c>
      <c r="I60" s="230">
        <v>0</v>
      </c>
      <c r="J60" s="230">
        <v>3.5659000000000003E-2</v>
      </c>
      <c r="K60" s="230">
        <v>0</v>
      </c>
      <c r="L60" s="230">
        <v>0</v>
      </c>
      <c r="M60" s="230">
        <v>0</v>
      </c>
      <c r="N60" s="230">
        <v>7.4830000000000001E-3</v>
      </c>
      <c r="O60" s="230">
        <v>0</v>
      </c>
      <c r="P60" s="230">
        <v>0</v>
      </c>
      <c r="Q60" s="230">
        <v>0</v>
      </c>
      <c r="R60" s="230">
        <v>0</v>
      </c>
      <c r="S60" s="230">
        <v>0</v>
      </c>
      <c r="T60" s="230">
        <v>2.7360540000000002</v>
      </c>
      <c r="U60" s="230">
        <v>0</v>
      </c>
      <c r="V60" s="230">
        <v>0</v>
      </c>
      <c r="W60" s="230">
        <v>0</v>
      </c>
      <c r="X60" s="230">
        <v>0</v>
      </c>
      <c r="Y60" s="230">
        <v>13.386374</v>
      </c>
      <c r="Z60" s="106"/>
    </row>
    <row r="61" spans="1:45">
      <c r="A61" s="165"/>
      <c r="B61" s="121" t="s">
        <v>270</v>
      </c>
      <c r="C61" s="121">
        <v>0</v>
      </c>
      <c r="D61" s="121">
        <v>0</v>
      </c>
      <c r="E61" s="121">
        <v>0</v>
      </c>
      <c r="F61" s="121">
        <v>0</v>
      </c>
      <c r="G61" s="121">
        <v>13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8</v>
      </c>
      <c r="U61" s="121">
        <v>0</v>
      </c>
      <c r="V61" s="121">
        <v>0</v>
      </c>
      <c r="W61" s="121">
        <v>0</v>
      </c>
      <c r="X61" s="121">
        <v>0</v>
      </c>
      <c r="Y61" s="107">
        <f>SUM(C61:X61)</f>
        <v>21</v>
      </c>
      <c r="Z61" s="121"/>
      <c r="AA61" s="171"/>
    </row>
    <row r="62" spans="1:45">
      <c r="A62" s="165"/>
      <c r="B62" s="121" t="s">
        <v>271</v>
      </c>
      <c r="C62" s="121">
        <v>0</v>
      </c>
      <c r="D62" s="121">
        <v>0</v>
      </c>
      <c r="E62" s="121">
        <v>0</v>
      </c>
      <c r="F62" s="121">
        <v>1</v>
      </c>
      <c r="G62" s="121">
        <v>17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v>0</v>
      </c>
      <c r="X62" s="121">
        <v>1</v>
      </c>
      <c r="Y62" s="107">
        <f>SUM(C62:X62)</f>
        <v>19</v>
      </c>
      <c r="Z62" s="121"/>
      <c r="AA62" s="171"/>
    </row>
    <row r="63" spans="1:45">
      <c r="A63" s="165"/>
      <c r="B63" s="121" t="s">
        <v>272</v>
      </c>
      <c r="C63" s="121">
        <v>0</v>
      </c>
      <c r="D63" s="121">
        <v>0</v>
      </c>
      <c r="E63" s="121">
        <v>0</v>
      </c>
      <c r="F63" s="121">
        <v>0</v>
      </c>
      <c r="G63" s="121">
        <v>65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07">
        <f>SUM(C63:X63)</f>
        <v>65</v>
      </c>
      <c r="Z63" s="121"/>
      <c r="AA63" s="171"/>
    </row>
    <row r="64" spans="1:45">
      <c r="A64" s="165"/>
      <c r="B64" s="121" t="s">
        <v>273</v>
      </c>
      <c r="C64" s="121">
        <v>0</v>
      </c>
      <c r="D64" s="121">
        <v>0</v>
      </c>
      <c r="E64" s="121">
        <v>0</v>
      </c>
      <c r="F64" s="121">
        <v>0</v>
      </c>
      <c r="G64" s="121">
        <v>21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1</v>
      </c>
      <c r="Y64" s="107">
        <f>SUM(C64:X64)</f>
        <v>22</v>
      </c>
      <c r="Z64" s="121"/>
      <c r="AA64" s="171"/>
    </row>
    <row r="65" spans="1:27">
      <c r="A65" s="165"/>
      <c r="B65" s="121" t="s">
        <v>274</v>
      </c>
      <c r="C65" s="121">
        <v>0</v>
      </c>
      <c r="D65" s="121">
        <v>0</v>
      </c>
      <c r="E65" s="121">
        <v>0</v>
      </c>
      <c r="F65" s="121">
        <v>0</v>
      </c>
      <c r="G65" s="121">
        <v>16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07">
        <f>SUM(C65:X65)</f>
        <v>16</v>
      </c>
      <c r="Z65" s="121"/>
      <c r="AA65" s="171"/>
    </row>
    <row r="66" spans="1:27" ht="14">
      <c r="B66" s="113" t="s">
        <v>64</v>
      </c>
      <c r="C66" s="236">
        <v>0</v>
      </c>
      <c r="D66" s="237">
        <v>0</v>
      </c>
      <c r="E66" s="237">
        <v>0</v>
      </c>
      <c r="F66" s="237">
        <v>0.187163</v>
      </c>
      <c r="G66" s="237">
        <v>17.562339999999999</v>
      </c>
      <c r="H66" s="237">
        <v>0.38224799999999998</v>
      </c>
      <c r="I66" s="237">
        <v>0</v>
      </c>
      <c r="J66" s="237">
        <v>3.7499999999999999E-3</v>
      </c>
      <c r="K66" s="237">
        <v>0</v>
      </c>
      <c r="L66" s="237">
        <v>0</v>
      </c>
      <c r="M66" s="237">
        <v>0</v>
      </c>
      <c r="N66" s="237">
        <v>3.0349999999999999E-3</v>
      </c>
      <c r="O66" s="237">
        <v>0</v>
      </c>
      <c r="P66" s="237">
        <v>0</v>
      </c>
      <c r="Q66" s="237">
        <v>0</v>
      </c>
      <c r="R66" s="237">
        <v>7.2019E-2</v>
      </c>
      <c r="S66" s="237">
        <v>3.1948799999999999</v>
      </c>
      <c r="T66" s="237">
        <v>3.111872</v>
      </c>
      <c r="U66" s="237">
        <v>0</v>
      </c>
      <c r="V66" s="237">
        <v>0</v>
      </c>
      <c r="W66" s="237">
        <v>0</v>
      </c>
      <c r="X66" s="237">
        <v>0</v>
      </c>
      <c r="Y66" s="237">
        <v>24.517306999999999</v>
      </c>
    </row>
    <row r="67" spans="1:27">
      <c r="B67" s="121"/>
    </row>
    <row r="68" spans="1:27" ht="14">
      <c r="A68" s="136">
        <v>2022</v>
      </c>
      <c r="B68" s="137" t="s">
        <v>69</v>
      </c>
      <c r="C68" s="236">
        <v>0</v>
      </c>
      <c r="D68" s="237">
        <v>0</v>
      </c>
      <c r="E68" s="237">
        <v>0</v>
      </c>
      <c r="F68" s="237">
        <v>0.37110599999999999</v>
      </c>
      <c r="G68" s="237">
        <v>16.815263000000002</v>
      </c>
      <c r="H68" s="237">
        <v>0.155971</v>
      </c>
      <c r="I68" s="237">
        <v>0</v>
      </c>
      <c r="J68" s="237">
        <v>0</v>
      </c>
      <c r="K68" s="237">
        <v>0</v>
      </c>
      <c r="L68" s="237">
        <v>0</v>
      </c>
      <c r="M68" s="237">
        <v>3.2030000000000001E-3</v>
      </c>
      <c r="N68" s="237">
        <v>7.639E-3</v>
      </c>
      <c r="O68" s="237">
        <v>0</v>
      </c>
      <c r="P68" s="237">
        <v>0</v>
      </c>
      <c r="Q68" s="237">
        <v>0</v>
      </c>
      <c r="R68" s="237">
        <v>0</v>
      </c>
      <c r="S68" s="237">
        <v>0</v>
      </c>
      <c r="T68" s="237">
        <v>6.595637</v>
      </c>
      <c r="U68" s="237">
        <v>0</v>
      </c>
      <c r="V68" s="237">
        <v>0</v>
      </c>
      <c r="W68" s="237">
        <v>0</v>
      </c>
      <c r="X68" s="237">
        <v>0</v>
      </c>
      <c r="Y68" s="237">
        <v>23.948819</v>
      </c>
    </row>
    <row r="69" spans="1:27" ht="14">
      <c r="A69" s="137"/>
      <c r="B69" s="137" t="s">
        <v>70</v>
      </c>
      <c r="C69" s="236">
        <v>0</v>
      </c>
      <c r="D69" s="237">
        <v>0</v>
      </c>
      <c r="E69" s="237">
        <v>0</v>
      </c>
      <c r="F69" s="237">
        <v>0.134274</v>
      </c>
      <c r="G69" s="237">
        <v>11.243228999999999</v>
      </c>
      <c r="H69" s="237">
        <v>0.13103100000000001</v>
      </c>
      <c r="I69" s="237">
        <v>0</v>
      </c>
      <c r="J69" s="237">
        <v>2.462E-2</v>
      </c>
      <c r="K69" s="237">
        <v>0</v>
      </c>
      <c r="L69" s="237">
        <v>0</v>
      </c>
      <c r="M69" s="237">
        <v>1.0152E-2</v>
      </c>
      <c r="N69" s="237">
        <v>8.2959999999999996E-3</v>
      </c>
      <c r="O69" s="237">
        <v>0</v>
      </c>
      <c r="P69" s="237">
        <v>9.1249999999999994E-3</v>
      </c>
      <c r="Q69" s="237">
        <v>0</v>
      </c>
      <c r="R69" s="237">
        <v>0</v>
      </c>
      <c r="S69" s="237">
        <v>0</v>
      </c>
      <c r="T69" s="237">
        <v>1.586077</v>
      </c>
      <c r="U69" s="237">
        <v>0</v>
      </c>
      <c r="V69" s="237">
        <v>0</v>
      </c>
      <c r="W69" s="237">
        <v>0</v>
      </c>
      <c r="X69" s="237">
        <v>0</v>
      </c>
      <c r="Y69" s="237">
        <v>13.146803999999999</v>
      </c>
    </row>
    <row r="70" spans="1:27" ht="14">
      <c r="A70" s="137"/>
      <c r="B70" s="137" t="s">
        <v>65</v>
      </c>
      <c r="C70" s="236">
        <v>0</v>
      </c>
      <c r="D70" s="237">
        <v>0</v>
      </c>
      <c r="E70" s="237">
        <v>0</v>
      </c>
      <c r="F70" s="237">
        <v>0.130832</v>
      </c>
      <c r="G70" s="237">
        <v>14.223395999999999</v>
      </c>
      <c r="H70" s="237">
        <v>0.16778499999999999</v>
      </c>
      <c r="I70" s="237">
        <v>0</v>
      </c>
      <c r="J70" s="237">
        <v>0</v>
      </c>
      <c r="K70" s="237">
        <v>0</v>
      </c>
      <c r="L70" s="237">
        <v>0</v>
      </c>
      <c r="M70" s="237">
        <v>0</v>
      </c>
      <c r="N70" s="237">
        <v>0</v>
      </c>
      <c r="O70" s="237">
        <v>0</v>
      </c>
      <c r="P70" s="237">
        <v>0</v>
      </c>
      <c r="Q70" s="237">
        <v>0</v>
      </c>
      <c r="R70" s="237">
        <v>0</v>
      </c>
      <c r="S70" s="237">
        <v>0</v>
      </c>
      <c r="T70" s="237">
        <v>14.695014</v>
      </c>
      <c r="U70" s="237">
        <v>0</v>
      </c>
      <c r="V70" s="237">
        <v>0</v>
      </c>
      <c r="W70" s="237">
        <v>0</v>
      </c>
      <c r="X70" s="237">
        <v>0</v>
      </c>
      <c r="Y70" s="237">
        <v>29.217027000000002</v>
      </c>
    </row>
    <row r="71" spans="1:27">
      <c r="P71" s="231"/>
      <c r="Q71" s="232"/>
      <c r="Y71" s="34"/>
    </row>
    <row r="72" spans="1:27" ht="14.5">
      <c r="A72" s="218" t="s">
        <v>147</v>
      </c>
      <c r="B72" s="233" t="s">
        <v>220</v>
      </c>
      <c r="C72" s="233"/>
      <c r="D72" s="233"/>
      <c r="E72" s="233"/>
      <c r="F72" s="233"/>
      <c r="G72" s="233"/>
      <c r="H72" s="233"/>
      <c r="I72" s="233"/>
      <c r="J72" s="233"/>
      <c r="K72" s="233"/>
      <c r="L72" s="124"/>
      <c r="M72" s="124"/>
      <c r="N72" s="124"/>
    </row>
    <row r="73" spans="1:27" ht="14.5">
      <c r="B73" s="234" t="s">
        <v>258</v>
      </c>
      <c r="C73" s="234"/>
      <c r="D73" s="234"/>
      <c r="E73" s="234"/>
      <c r="F73" s="234"/>
      <c r="G73" s="234"/>
      <c r="H73" s="234"/>
      <c r="I73" s="234"/>
      <c r="J73" s="234"/>
      <c r="K73" s="234"/>
      <c r="L73" s="45"/>
      <c r="M73" s="45"/>
      <c r="N73" s="46"/>
    </row>
    <row r="74" spans="1:27">
      <c r="B74" s="235" t="s">
        <v>148</v>
      </c>
      <c r="C74" s="235"/>
      <c r="D74" s="235"/>
      <c r="E74" s="235"/>
      <c r="F74" s="235"/>
      <c r="G74" s="235"/>
      <c r="H74" s="235"/>
      <c r="I74" s="235"/>
      <c r="J74" s="235"/>
      <c r="K74" s="235"/>
    </row>
  </sheetData>
  <mergeCells count="11">
    <mergeCell ref="B72:K72"/>
    <mergeCell ref="B73:K73"/>
    <mergeCell ref="B74:K74"/>
    <mergeCell ref="A7:B7"/>
    <mergeCell ref="A5:B5"/>
    <mergeCell ref="A6:B6"/>
    <mergeCell ref="A1:B2"/>
    <mergeCell ref="C1:Y1"/>
    <mergeCell ref="D2:Y2"/>
    <mergeCell ref="A3:B4"/>
    <mergeCell ref="Y3:Y4"/>
  </mergeCells>
  <phoneticPr fontId="4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AQ86"/>
  <sheetViews>
    <sheetView zoomScale="110" zoomScaleNormal="110" workbookViewId="0">
      <pane xSplit="2" ySplit="5" topLeftCell="C69" activePane="bottomRight" state="frozen"/>
      <selection activeCell="P23" sqref="P23"/>
      <selection pane="topRight" activeCell="P23" sqref="P23"/>
      <selection pane="bottomLeft" activeCell="P23" sqref="P23"/>
      <selection pane="bottomRight" activeCell="AA19" sqref="AA19"/>
    </sheetView>
  </sheetViews>
  <sheetFormatPr defaultColWidth="9.08984375" defaultRowHeight="13"/>
  <cols>
    <col min="1" max="1" width="12.08984375" style="107" customWidth="1"/>
    <col min="2" max="2" width="10" style="183" customWidth="1"/>
    <col min="3" max="3" width="8.36328125" style="107" customWidth="1"/>
    <col min="4" max="4" width="9.08984375" style="107" customWidth="1"/>
    <col min="5" max="5" width="8.453125" style="107" customWidth="1"/>
    <col min="6" max="6" width="9.36328125" style="107" customWidth="1"/>
    <col min="7" max="7" width="8.36328125" style="107" customWidth="1"/>
    <col min="8" max="8" width="9" style="107" customWidth="1"/>
    <col min="9" max="9" width="8.6328125" style="107" customWidth="1"/>
    <col min="10" max="10" width="10.54296875" style="107" customWidth="1"/>
    <col min="11" max="11" width="10.08984375" style="107" customWidth="1"/>
    <col min="12" max="12" width="11" style="107" customWidth="1"/>
    <col min="13" max="13" width="7.54296875" style="107" customWidth="1"/>
    <col min="14" max="14" width="10" style="107" customWidth="1"/>
    <col min="15" max="15" width="12.54296875" style="107" customWidth="1"/>
    <col min="16" max="16" width="12.08984375" style="107" customWidth="1"/>
    <col min="17" max="17" width="8.36328125" style="107" customWidth="1"/>
    <col min="18" max="18" width="11.453125" style="107" customWidth="1"/>
    <col min="19" max="19" width="10.36328125" style="107" customWidth="1"/>
    <col min="20" max="20" width="17" style="107" customWidth="1"/>
    <col min="21" max="21" width="11.54296875" style="107" customWidth="1"/>
    <col min="22" max="22" width="12.90625" style="107" customWidth="1"/>
    <col min="23" max="23" width="9.453125" style="107" customWidth="1"/>
    <col min="24" max="24" width="6.6328125" style="107" customWidth="1"/>
    <col min="25" max="25" width="7.54296875" style="107" bestFit="1" customWidth="1"/>
    <col min="26" max="16384" width="9.08984375" style="107"/>
  </cols>
  <sheetData>
    <row r="1" spans="1:43">
      <c r="A1" s="138" t="s">
        <v>250</v>
      </c>
      <c r="B1" s="185"/>
      <c r="C1" s="140" t="s">
        <v>251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43" s="144" customFormat="1">
      <c r="A2" s="185"/>
      <c r="B2" s="185"/>
      <c r="C2" s="132"/>
      <c r="D2" s="142" t="s">
        <v>221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43" s="147" customFormat="1" ht="12.75" customHeight="1">
      <c r="A3" s="145" t="s">
        <v>263</v>
      </c>
      <c r="B3" s="187"/>
      <c r="C3" s="147" t="s">
        <v>8</v>
      </c>
      <c r="D3" s="147" t="s">
        <v>9</v>
      </c>
      <c r="E3" s="147" t="s">
        <v>10</v>
      </c>
      <c r="F3" s="147" t="s">
        <v>11</v>
      </c>
      <c r="G3" s="147" t="s">
        <v>12</v>
      </c>
      <c r="H3" s="147" t="s">
        <v>13</v>
      </c>
      <c r="I3" s="147" t="s">
        <v>14</v>
      </c>
      <c r="J3" s="147" t="s">
        <v>15</v>
      </c>
      <c r="K3" s="147" t="s">
        <v>16</v>
      </c>
      <c r="L3" s="147" t="s">
        <v>17</v>
      </c>
      <c r="M3" s="147" t="s">
        <v>18</v>
      </c>
      <c r="N3" s="147" t="s">
        <v>19</v>
      </c>
      <c r="O3" s="147" t="s">
        <v>20</v>
      </c>
      <c r="P3" s="147" t="s">
        <v>21</v>
      </c>
      <c r="Q3" s="147" t="s">
        <v>22</v>
      </c>
      <c r="R3" s="147" t="s">
        <v>23</v>
      </c>
      <c r="S3" s="147" t="s">
        <v>24</v>
      </c>
      <c r="T3" s="147" t="s">
        <v>25</v>
      </c>
      <c r="U3" s="188" t="s">
        <v>48</v>
      </c>
      <c r="V3" s="147" t="s">
        <v>26</v>
      </c>
      <c r="W3" s="147" t="s">
        <v>49</v>
      </c>
      <c r="X3" s="104" t="s">
        <v>50</v>
      </c>
      <c r="Y3" s="140" t="s">
        <v>2</v>
      </c>
    </row>
    <row r="4" spans="1:43" s="153" customFormat="1" ht="79.25" customHeight="1">
      <c r="A4" s="187"/>
      <c r="B4" s="187"/>
      <c r="C4" s="150" t="s">
        <v>73</v>
      </c>
      <c r="D4" s="150" t="s">
        <v>74</v>
      </c>
      <c r="E4" s="150" t="s">
        <v>75</v>
      </c>
      <c r="F4" s="150" t="s">
        <v>108</v>
      </c>
      <c r="G4" s="150" t="s">
        <v>76</v>
      </c>
      <c r="H4" s="150" t="s">
        <v>77</v>
      </c>
      <c r="I4" s="150" t="s">
        <v>78</v>
      </c>
      <c r="J4" s="150" t="s">
        <v>109</v>
      </c>
      <c r="K4" s="150" t="s">
        <v>79</v>
      </c>
      <c r="L4" s="150" t="s">
        <v>80</v>
      </c>
      <c r="M4" s="150" t="s">
        <v>81</v>
      </c>
      <c r="N4" s="150" t="s">
        <v>82</v>
      </c>
      <c r="O4" s="150" t="s">
        <v>83</v>
      </c>
      <c r="P4" s="150" t="s">
        <v>84</v>
      </c>
      <c r="Q4" s="150" t="s">
        <v>85</v>
      </c>
      <c r="R4" s="150" t="s">
        <v>86</v>
      </c>
      <c r="S4" s="150" t="s">
        <v>87</v>
      </c>
      <c r="T4" s="150" t="s">
        <v>88</v>
      </c>
      <c r="U4" s="150" t="s">
        <v>89</v>
      </c>
      <c r="V4" s="150" t="s">
        <v>90</v>
      </c>
      <c r="W4" s="150" t="s">
        <v>91</v>
      </c>
      <c r="X4" s="152" t="s">
        <v>27</v>
      </c>
      <c r="Y4" s="140"/>
      <c r="Z4" s="150"/>
    </row>
    <row r="5" spans="1:43" s="155" customFormat="1" ht="18.75" customHeight="1">
      <c r="A5" s="156" t="s">
        <v>261</v>
      </c>
      <c r="B5" s="156"/>
      <c r="C5" s="155" t="s">
        <v>28</v>
      </c>
      <c r="D5" s="155" t="s">
        <v>29</v>
      </c>
      <c r="E5" s="155" t="s">
        <v>30</v>
      </c>
      <c r="F5" s="155" t="s">
        <v>31</v>
      </c>
      <c r="G5" s="155" t="s">
        <v>32</v>
      </c>
      <c r="H5" s="155" t="s">
        <v>33</v>
      </c>
      <c r="I5" s="155" t="s">
        <v>34</v>
      </c>
      <c r="J5" s="155" t="s">
        <v>35</v>
      </c>
      <c r="K5" s="155" t="s">
        <v>36</v>
      </c>
      <c r="L5" s="155" t="s">
        <v>37</v>
      </c>
      <c r="M5" s="155" t="s">
        <v>38</v>
      </c>
      <c r="N5" s="155" t="s">
        <v>39</v>
      </c>
      <c r="O5" s="155" t="s">
        <v>40</v>
      </c>
      <c r="P5" s="155" t="s">
        <v>41</v>
      </c>
      <c r="Q5" s="155" t="s">
        <v>42</v>
      </c>
      <c r="R5" s="155" t="s">
        <v>43</v>
      </c>
      <c r="S5" s="155" t="s">
        <v>44</v>
      </c>
      <c r="T5" s="155" t="s">
        <v>45</v>
      </c>
      <c r="U5" s="155" t="s">
        <v>51</v>
      </c>
      <c r="V5" s="155" t="s">
        <v>46</v>
      </c>
      <c r="W5" s="155" t="s">
        <v>54</v>
      </c>
      <c r="X5" s="155" t="s">
        <v>124</v>
      </c>
    </row>
    <row r="6" spans="1:43" s="155" customFormat="1" ht="18.75" customHeight="1">
      <c r="A6" s="156" t="s">
        <v>262</v>
      </c>
      <c r="B6" s="156"/>
    </row>
    <row r="7" spans="1:43" s="155" customFormat="1" ht="15" customHeight="1">
      <c r="A7" s="157" t="s">
        <v>126</v>
      </c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</row>
    <row r="8" spans="1:43" s="155" customFormat="1" ht="14.9" customHeight="1">
      <c r="A8" s="161">
        <v>2012</v>
      </c>
      <c r="B8" s="238"/>
      <c r="C8" s="115">
        <v>655</v>
      </c>
      <c r="D8" s="115">
        <v>1444</v>
      </c>
      <c r="E8" s="115">
        <v>802</v>
      </c>
      <c r="F8" s="115">
        <v>261</v>
      </c>
      <c r="G8" s="115">
        <v>0</v>
      </c>
      <c r="H8" s="115">
        <v>18</v>
      </c>
      <c r="I8" s="115">
        <v>0</v>
      </c>
      <c r="J8" s="115">
        <v>19</v>
      </c>
      <c r="K8" s="115">
        <v>297</v>
      </c>
      <c r="L8" s="115">
        <v>5</v>
      </c>
      <c r="M8" s="115">
        <v>2</v>
      </c>
      <c r="N8" s="115">
        <v>0</v>
      </c>
      <c r="O8" s="115">
        <v>0</v>
      </c>
      <c r="P8" s="115">
        <v>1</v>
      </c>
      <c r="Q8" s="115">
        <v>74</v>
      </c>
      <c r="R8" s="115">
        <v>18</v>
      </c>
      <c r="S8" s="115">
        <v>15</v>
      </c>
      <c r="T8" s="115">
        <v>0</v>
      </c>
      <c r="U8" s="115">
        <v>0</v>
      </c>
      <c r="V8" s="115">
        <v>23</v>
      </c>
      <c r="W8" s="115">
        <v>2</v>
      </c>
      <c r="X8" s="115">
        <v>62</v>
      </c>
      <c r="Y8" s="106">
        <f>SUM(C8:X8)</f>
        <v>3698</v>
      </c>
      <c r="Z8" s="158"/>
      <c r="AA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</row>
    <row r="9" spans="1:43" s="155" customFormat="1" ht="14.9" customHeight="1">
      <c r="A9" s="161">
        <v>2013</v>
      </c>
      <c r="B9" s="239"/>
      <c r="C9" s="115">
        <v>561</v>
      </c>
      <c r="D9" s="115">
        <v>1569</v>
      </c>
      <c r="E9" s="115">
        <v>521</v>
      </c>
      <c r="F9" s="115">
        <v>352</v>
      </c>
      <c r="G9" s="115">
        <v>0</v>
      </c>
      <c r="H9" s="115">
        <v>112</v>
      </c>
      <c r="I9" s="115">
        <v>0</v>
      </c>
      <c r="J9" s="115">
        <v>29</v>
      </c>
      <c r="K9" s="115">
        <v>342</v>
      </c>
      <c r="L9" s="115">
        <v>1</v>
      </c>
      <c r="M9" s="115">
        <v>6</v>
      </c>
      <c r="N9" s="115">
        <v>0</v>
      </c>
      <c r="O9" s="115">
        <v>0</v>
      </c>
      <c r="P9" s="115">
        <v>1</v>
      </c>
      <c r="Q9" s="115">
        <v>55</v>
      </c>
      <c r="R9" s="115">
        <v>17</v>
      </c>
      <c r="S9" s="115">
        <v>21</v>
      </c>
      <c r="T9" s="115">
        <v>2</v>
      </c>
      <c r="U9" s="115">
        <v>0</v>
      </c>
      <c r="V9" s="115">
        <v>1</v>
      </c>
      <c r="W9" s="115">
        <v>33</v>
      </c>
      <c r="X9" s="115">
        <v>188</v>
      </c>
      <c r="Y9" s="106">
        <f>SUM(C9:X9)</f>
        <v>3811</v>
      </c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</row>
    <row r="10" spans="1:43" s="155" customFormat="1" ht="14.9" customHeight="1">
      <c r="A10" s="161">
        <v>2014</v>
      </c>
      <c r="B10" s="239"/>
      <c r="C10" s="115">
        <v>613</v>
      </c>
      <c r="D10" s="115">
        <v>2414</v>
      </c>
      <c r="E10" s="115">
        <v>773</v>
      </c>
      <c r="F10" s="115">
        <v>470</v>
      </c>
      <c r="G10" s="115">
        <v>10</v>
      </c>
      <c r="H10" s="115">
        <v>415</v>
      </c>
      <c r="I10" s="115">
        <v>7</v>
      </c>
      <c r="J10" s="115">
        <v>26</v>
      </c>
      <c r="K10" s="115">
        <v>483</v>
      </c>
      <c r="L10" s="115">
        <v>7</v>
      </c>
      <c r="M10" s="115">
        <v>5</v>
      </c>
      <c r="N10" s="115">
        <v>1</v>
      </c>
      <c r="O10" s="115">
        <v>0</v>
      </c>
      <c r="P10" s="115">
        <v>0</v>
      </c>
      <c r="Q10" s="115">
        <v>74</v>
      </c>
      <c r="R10" s="115">
        <v>70</v>
      </c>
      <c r="S10" s="115">
        <v>150</v>
      </c>
      <c r="T10" s="115">
        <v>14</v>
      </c>
      <c r="U10" s="115">
        <v>0</v>
      </c>
      <c r="V10" s="115">
        <v>51</v>
      </c>
      <c r="W10" s="115">
        <v>5</v>
      </c>
      <c r="X10" s="115">
        <v>104</v>
      </c>
      <c r="Y10" s="106">
        <f>SUM(C10:X10)</f>
        <v>5692</v>
      </c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</row>
    <row r="11" spans="1:43" s="155" customFormat="1" ht="14.9" customHeight="1">
      <c r="A11" s="161">
        <v>2015</v>
      </c>
      <c r="B11" s="239"/>
      <c r="C11" s="115">
        <v>480</v>
      </c>
      <c r="D11" s="115">
        <v>1296</v>
      </c>
      <c r="E11" s="115">
        <v>829</v>
      </c>
      <c r="F11" s="115">
        <v>341</v>
      </c>
      <c r="G11" s="115">
        <v>2</v>
      </c>
      <c r="H11" s="115">
        <v>39</v>
      </c>
      <c r="I11" s="115">
        <v>7</v>
      </c>
      <c r="J11" s="115">
        <v>20</v>
      </c>
      <c r="K11" s="115">
        <v>393</v>
      </c>
      <c r="L11" s="115">
        <v>14</v>
      </c>
      <c r="M11" s="115">
        <v>3</v>
      </c>
      <c r="N11" s="115">
        <v>0</v>
      </c>
      <c r="O11" s="115">
        <v>0</v>
      </c>
      <c r="P11" s="115">
        <v>1</v>
      </c>
      <c r="Q11" s="115">
        <v>40</v>
      </c>
      <c r="R11" s="115">
        <v>261</v>
      </c>
      <c r="S11" s="115">
        <v>440</v>
      </c>
      <c r="T11" s="115">
        <v>25</v>
      </c>
      <c r="U11" s="115">
        <v>2</v>
      </c>
      <c r="V11" s="115">
        <v>35</v>
      </c>
      <c r="W11" s="115">
        <v>3</v>
      </c>
      <c r="X11" s="115">
        <v>18</v>
      </c>
      <c r="Y11" s="106">
        <f>SUM(C11:X11)</f>
        <v>4249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</row>
    <row r="12" spans="1:43" s="155" customFormat="1" ht="14.9" customHeight="1">
      <c r="A12" s="161">
        <v>2016</v>
      </c>
      <c r="B12" s="239"/>
      <c r="C12" s="115">
        <v>384.74443500000001</v>
      </c>
      <c r="D12" s="115">
        <v>2879.8860449999997</v>
      </c>
      <c r="E12" s="115">
        <v>591.23844299999996</v>
      </c>
      <c r="F12" s="115">
        <v>622.986941</v>
      </c>
      <c r="G12" s="115">
        <v>1.8328379999999997</v>
      </c>
      <c r="H12" s="115">
        <v>52.201977999999997</v>
      </c>
      <c r="I12" s="115">
        <v>6.5080649999999993</v>
      </c>
      <c r="J12" s="115">
        <v>13.757087</v>
      </c>
      <c r="K12" s="115">
        <v>178.841983</v>
      </c>
      <c r="L12" s="115">
        <v>22.653833000000002</v>
      </c>
      <c r="M12" s="115">
        <v>13.155643000000001</v>
      </c>
      <c r="N12" s="115">
        <v>0</v>
      </c>
      <c r="O12" s="115">
        <v>1.05</v>
      </c>
      <c r="P12" s="115">
        <v>0.15275</v>
      </c>
      <c r="Q12" s="115">
        <v>44.819013000000005</v>
      </c>
      <c r="R12" s="115">
        <v>138.96212299999996</v>
      </c>
      <c r="S12" s="115">
        <v>202.855401</v>
      </c>
      <c r="T12" s="115">
        <v>51.308188000000001</v>
      </c>
      <c r="U12" s="115">
        <v>0</v>
      </c>
      <c r="V12" s="115">
        <v>21.182186000000005</v>
      </c>
      <c r="W12" s="115">
        <v>1.2375080000000001</v>
      </c>
      <c r="X12" s="115">
        <v>63.044988000000004</v>
      </c>
      <c r="Y12" s="106">
        <f>SUM(C12:X12)</f>
        <v>5292.4194480000015</v>
      </c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</row>
    <row r="13" spans="1:43" s="191" customFormat="1" ht="14.9" customHeight="1">
      <c r="A13" s="193">
        <v>2017</v>
      </c>
      <c r="B13" s="195"/>
      <c r="C13" s="106">
        <f>'3_DX'!C13+'4_ReX'!C8</f>
        <v>282.22618599999998</v>
      </c>
      <c r="D13" s="106">
        <f>'3_DX'!D13+'4_ReX'!D8</f>
        <v>3116.4512679999998</v>
      </c>
      <c r="E13" s="106">
        <f>'3_DX'!E13+'4_ReX'!E8</f>
        <v>857.09587399999998</v>
      </c>
      <c r="F13" s="106">
        <f>'3_DX'!F13+'4_ReX'!F8</f>
        <v>414.97283799999997</v>
      </c>
      <c r="G13" s="106">
        <f>'3_DX'!G13+'4_ReX'!G8</f>
        <v>280.495114</v>
      </c>
      <c r="H13" s="106">
        <f>'3_DX'!H13+'4_ReX'!H8</f>
        <v>86.670458999999994</v>
      </c>
      <c r="I13" s="106">
        <f>'3_DX'!I13+'4_ReX'!I8</f>
        <v>2.0832960300000001</v>
      </c>
      <c r="J13" s="106">
        <f>'3_DX'!J13+'4_ReX'!J8</f>
        <v>15.864210999999999</v>
      </c>
      <c r="K13" s="106">
        <f>'3_DX'!K13+'4_ReX'!K8</f>
        <v>410.73351100000002</v>
      </c>
      <c r="L13" s="106">
        <f>'3_DX'!L13+'4_ReX'!L8</f>
        <v>62.881041320000001</v>
      </c>
      <c r="M13" s="106">
        <f>'3_DX'!M13+'4_ReX'!M8</f>
        <v>1.011117</v>
      </c>
      <c r="N13" s="106">
        <f>'3_DX'!N13+'4_ReX'!N8</f>
        <v>3.5198589999999998</v>
      </c>
      <c r="O13" s="106">
        <f>'3_DX'!O13+'4_ReX'!O8</f>
        <v>5.527E-2</v>
      </c>
      <c r="P13" s="106">
        <f>'3_DX'!P13+'4_ReX'!P8</f>
        <v>8.8871219999999997</v>
      </c>
      <c r="Q13" s="106">
        <f>'3_DX'!Q13+'4_ReX'!Q8</f>
        <v>60.582912</v>
      </c>
      <c r="R13" s="106">
        <f>'3_DX'!R13+'4_ReX'!R8</f>
        <v>569.87719300000003</v>
      </c>
      <c r="S13" s="106">
        <f>'3_DX'!S13+'4_ReX'!S8</f>
        <v>88.589889999999997</v>
      </c>
      <c r="T13" s="106">
        <f>'3_DX'!T13+'4_ReX'!T8</f>
        <v>22.276163</v>
      </c>
      <c r="U13" s="106">
        <f>'3_DX'!U13+'4_ReX'!U8</f>
        <v>0</v>
      </c>
      <c r="V13" s="106">
        <f>'3_DX'!V13+'4_ReX'!V8</f>
        <v>10.06831</v>
      </c>
      <c r="W13" s="106">
        <f>'3_DX'!W13+'4_ReX'!W8</f>
        <v>1</v>
      </c>
      <c r="X13" s="106">
        <f>'3_DX'!X13+'4_ReX'!X8</f>
        <v>68</v>
      </c>
      <c r="Y13" s="106">
        <f>'3_DX'!Y13+'4_ReX'!Y8</f>
        <v>6363.3416343499985</v>
      </c>
    </row>
    <row r="14" spans="1:43" s="191" customFormat="1" ht="14.9" customHeight="1">
      <c r="A14" s="193">
        <v>2018</v>
      </c>
      <c r="B14" s="195"/>
      <c r="C14" s="106">
        <f>SUM(C21:C32)</f>
        <v>116.79236</v>
      </c>
      <c r="D14" s="106">
        <f t="shared" ref="D14:X14" si="0">SUM(D21:D32)</f>
        <v>2989.3709519999998</v>
      </c>
      <c r="E14" s="106">
        <f t="shared" si="0"/>
        <v>464.23395299999999</v>
      </c>
      <c r="F14" s="106">
        <f t="shared" si="0"/>
        <v>1002.7568650000002</v>
      </c>
      <c r="G14" s="106">
        <f t="shared" si="0"/>
        <v>681.86020199999996</v>
      </c>
      <c r="H14" s="106">
        <f t="shared" si="0"/>
        <v>177.976021</v>
      </c>
      <c r="I14" s="106">
        <f t="shared" si="0"/>
        <v>7.2328080000000003</v>
      </c>
      <c r="J14" s="106">
        <f t="shared" si="0"/>
        <v>12.000580000000001</v>
      </c>
      <c r="K14" s="106">
        <f t="shared" si="0"/>
        <v>177.26395899999997</v>
      </c>
      <c r="L14" s="106">
        <f t="shared" si="0"/>
        <v>14.178837000000001</v>
      </c>
      <c r="M14" s="106">
        <f t="shared" si="0"/>
        <v>6.2682909999999996</v>
      </c>
      <c r="N14" s="106">
        <f t="shared" si="0"/>
        <v>20.272496999999998</v>
      </c>
      <c r="O14" s="106">
        <f t="shared" si="0"/>
        <v>5.6142180000000002</v>
      </c>
      <c r="P14" s="106">
        <f t="shared" si="0"/>
        <v>76.344469999999987</v>
      </c>
      <c r="Q14" s="106">
        <f t="shared" si="0"/>
        <v>131.77397299999998</v>
      </c>
      <c r="R14" s="106">
        <f t="shared" si="0"/>
        <v>319.81392599999992</v>
      </c>
      <c r="S14" s="106">
        <f t="shared" si="0"/>
        <v>348.27117200000009</v>
      </c>
      <c r="T14" s="106">
        <f t="shared" si="0"/>
        <v>94.234638000000004</v>
      </c>
      <c r="U14" s="106">
        <f t="shared" si="0"/>
        <v>0</v>
      </c>
      <c r="V14" s="106">
        <f t="shared" si="0"/>
        <v>11.605499999999999</v>
      </c>
      <c r="W14" s="106">
        <f t="shared" si="0"/>
        <v>2.7567019999999998</v>
      </c>
      <c r="X14" s="106">
        <f t="shared" si="0"/>
        <v>100.036242</v>
      </c>
      <c r="Y14" s="106">
        <f>SUM(C14:X14)</f>
        <v>6760.6581659999993</v>
      </c>
    </row>
    <row r="15" spans="1:43" s="191" customFormat="1" ht="14.9" customHeight="1">
      <c r="A15" s="193">
        <v>2019</v>
      </c>
      <c r="B15" s="195"/>
      <c r="C15" s="106">
        <f>SUM(C34:C45)</f>
        <v>177.00041299999998</v>
      </c>
      <c r="D15" s="106">
        <f t="shared" ref="D15:X15" si="1">SUM(D34:D45)</f>
        <v>3262.0645089999998</v>
      </c>
      <c r="E15" s="106">
        <f t="shared" si="1"/>
        <v>313.32947100000001</v>
      </c>
      <c r="F15" s="106">
        <f t="shared" si="1"/>
        <v>881.41260599999998</v>
      </c>
      <c r="G15" s="106">
        <f t="shared" si="1"/>
        <v>612.13274200000001</v>
      </c>
      <c r="H15" s="106">
        <f t="shared" si="1"/>
        <v>79.860124999999996</v>
      </c>
      <c r="I15" s="106">
        <f t="shared" si="1"/>
        <v>4.0686970000000011</v>
      </c>
      <c r="J15" s="106">
        <f t="shared" si="1"/>
        <v>7.0282690000000008</v>
      </c>
      <c r="K15" s="106">
        <f t="shared" si="1"/>
        <v>100.29135100000001</v>
      </c>
      <c r="L15" s="106">
        <f t="shared" si="1"/>
        <v>16.623989999999996</v>
      </c>
      <c r="M15" s="106">
        <f t="shared" si="1"/>
        <v>6.0435939999999997</v>
      </c>
      <c r="N15" s="106">
        <f t="shared" si="1"/>
        <v>13.103762</v>
      </c>
      <c r="O15" s="106">
        <f t="shared" si="1"/>
        <v>3.7002790000000001</v>
      </c>
      <c r="P15" s="106">
        <f t="shared" si="1"/>
        <v>23.925327000000003</v>
      </c>
      <c r="Q15" s="106">
        <f t="shared" si="1"/>
        <v>116.24359600000001</v>
      </c>
      <c r="R15" s="106">
        <f t="shared" si="1"/>
        <v>412.907241</v>
      </c>
      <c r="S15" s="106">
        <f t="shared" si="1"/>
        <v>136.02022100000002</v>
      </c>
      <c r="T15" s="106">
        <f t="shared" si="1"/>
        <v>72.004411000000005</v>
      </c>
      <c r="U15" s="106">
        <f t="shared" si="1"/>
        <v>0.59688199999999991</v>
      </c>
      <c r="V15" s="106">
        <f t="shared" si="1"/>
        <v>19.580076000000002</v>
      </c>
      <c r="W15" s="106">
        <f t="shared" si="1"/>
        <v>0.36095899999999997</v>
      </c>
      <c r="X15" s="106">
        <f t="shared" si="1"/>
        <v>149.95681800000003</v>
      </c>
      <c r="Y15" s="106">
        <f>SUM(C15:X15)</f>
        <v>6408.2553389999975</v>
      </c>
    </row>
    <row r="16" spans="1:43" s="191" customFormat="1" ht="14.9" customHeight="1">
      <c r="A16" s="193">
        <v>2020</v>
      </c>
      <c r="B16" s="195"/>
      <c r="C16" s="106">
        <f>SUM(C47:C58)</f>
        <v>333.05157400000002</v>
      </c>
      <c r="D16" s="106">
        <f t="shared" ref="D16:Y16" si="2">SUM(D47:D58)</f>
        <v>3019.7926219999999</v>
      </c>
      <c r="E16" s="106">
        <f t="shared" si="2"/>
        <v>176.83154400000001</v>
      </c>
      <c r="F16" s="106">
        <f t="shared" si="2"/>
        <v>659.56477900000004</v>
      </c>
      <c r="G16" s="106">
        <f t="shared" si="2"/>
        <v>351.43982</v>
      </c>
      <c r="H16" s="106">
        <f t="shared" si="2"/>
        <v>74.755071999999984</v>
      </c>
      <c r="I16" s="106">
        <f t="shared" si="2"/>
        <v>4.3476460000000001</v>
      </c>
      <c r="J16" s="106">
        <f t="shared" si="2"/>
        <v>5.678694000000001</v>
      </c>
      <c r="K16" s="106">
        <f t="shared" si="2"/>
        <v>9.009818000000001</v>
      </c>
      <c r="L16" s="106">
        <f t="shared" si="2"/>
        <v>49.562492999999996</v>
      </c>
      <c r="M16" s="106">
        <f t="shared" si="2"/>
        <v>8.0490670000000009</v>
      </c>
      <c r="N16" s="106">
        <f t="shared" si="2"/>
        <v>9.3134829999999997</v>
      </c>
      <c r="O16" s="106">
        <f t="shared" si="2"/>
        <v>0.934863</v>
      </c>
      <c r="P16" s="106">
        <f t="shared" si="2"/>
        <v>17.378187</v>
      </c>
      <c r="Q16" s="106">
        <f t="shared" si="2"/>
        <v>54.653935999999987</v>
      </c>
      <c r="R16" s="106">
        <f t="shared" si="2"/>
        <v>165.66200899999998</v>
      </c>
      <c r="S16" s="106">
        <f t="shared" si="2"/>
        <v>198.47905499999999</v>
      </c>
      <c r="T16" s="106">
        <f t="shared" si="2"/>
        <v>70.873887999999994</v>
      </c>
      <c r="U16" s="106">
        <f t="shared" si="2"/>
        <v>0</v>
      </c>
      <c r="V16" s="106">
        <f t="shared" si="2"/>
        <v>18.650114000000002</v>
      </c>
      <c r="W16" s="106">
        <f t="shared" si="2"/>
        <v>1.5683860000000001</v>
      </c>
      <c r="X16" s="106">
        <f t="shared" si="2"/>
        <v>77.933852000000002</v>
      </c>
      <c r="Y16" s="106">
        <f t="shared" si="2"/>
        <v>5307.5309020000004</v>
      </c>
      <c r="AB16" s="107"/>
      <c r="AC16" s="111"/>
      <c r="AD16" s="106"/>
      <c r="AE16" s="106"/>
      <c r="AF16" s="106"/>
      <c r="AG16" s="106"/>
      <c r="AH16" s="106"/>
    </row>
    <row r="17" spans="1:43" s="191" customFormat="1" ht="14.9" customHeight="1">
      <c r="A17" s="193">
        <v>2021</v>
      </c>
      <c r="B17" s="221"/>
      <c r="C17" s="106">
        <f>SUM(C60:C71)</f>
        <v>357.64342199999999</v>
      </c>
      <c r="D17" s="106">
        <f t="shared" ref="D17:Y17" si="3">SUM(D60:D71)</f>
        <v>3439.2864749999999</v>
      </c>
      <c r="E17" s="106">
        <f t="shared" si="3"/>
        <v>125.359889</v>
      </c>
      <c r="F17" s="106">
        <f t="shared" si="3"/>
        <v>708.743604</v>
      </c>
      <c r="G17" s="106">
        <f t="shared" si="3"/>
        <v>194.54485199999999</v>
      </c>
      <c r="H17" s="106">
        <f t="shared" si="3"/>
        <v>105.75386</v>
      </c>
      <c r="I17" s="106">
        <f t="shared" si="3"/>
        <v>0.310199</v>
      </c>
      <c r="J17" s="106">
        <f t="shared" si="3"/>
        <v>1.7105589999999999</v>
      </c>
      <c r="K17" s="106">
        <f t="shared" si="3"/>
        <v>545.207311</v>
      </c>
      <c r="L17" s="106">
        <f t="shared" si="3"/>
        <v>24.170615000000002</v>
      </c>
      <c r="M17" s="106">
        <f t="shared" si="3"/>
        <v>1.8288139999999999</v>
      </c>
      <c r="N17" s="106">
        <f t="shared" si="3"/>
        <v>0.281474</v>
      </c>
      <c r="O17" s="106">
        <f t="shared" si="3"/>
        <v>0.56112899999999999</v>
      </c>
      <c r="P17" s="106">
        <f t="shared" si="3"/>
        <v>2.0837000000000001E-2</v>
      </c>
      <c r="Q17" s="106">
        <f t="shared" si="3"/>
        <v>125.78254200000001</v>
      </c>
      <c r="R17" s="106">
        <f t="shared" si="3"/>
        <v>62.102482000000002</v>
      </c>
      <c r="S17" s="106">
        <f t="shared" si="3"/>
        <v>45.237835000000004</v>
      </c>
      <c r="T17" s="106">
        <f t="shared" si="3"/>
        <v>20.928749</v>
      </c>
      <c r="U17" s="106">
        <f t="shared" si="3"/>
        <v>3.2739999999999998E-2</v>
      </c>
      <c r="V17" s="106">
        <f t="shared" si="3"/>
        <v>15.799659</v>
      </c>
      <c r="W17" s="106">
        <f t="shared" si="3"/>
        <v>1.5540669999999999</v>
      </c>
      <c r="X17" s="106">
        <f t="shared" si="3"/>
        <v>131.19995700000001</v>
      </c>
      <c r="Y17" s="106">
        <f t="shared" si="3"/>
        <v>5908.0610710000001</v>
      </c>
      <c r="AB17" s="107"/>
      <c r="AC17" s="111"/>
      <c r="AD17" s="106"/>
      <c r="AE17" s="106"/>
      <c r="AF17" s="106"/>
      <c r="AG17" s="106"/>
      <c r="AH17" s="106"/>
    </row>
    <row r="18" spans="1:43" s="191" customFormat="1" ht="14.9" customHeight="1">
      <c r="A18" s="193">
        <v>2021</v>
      </c>
      <c r="B18" s="221" t="s">
        <v>267</v>
      </c>
      <c r="C18" s="106">
        <f>SUM(C73:C75)</f>
        <v>89.401551999999995</v>
      </c>
      <c r="D18" s="106">
        <f t="shared" ref="D18:Y18" si="4">SUM(D73:D75)</f>
        <v>692.807545</v>
      </c>
      <c r="E18" s="106">
        <f t="shared" si="4"/>
        <v>289.258599</v>
      </c>
      <c r="F18" s="106">
        <f t="shared" si="4"/>
        <v>32.58258</v>
      </c>
      <c r="G18" s="106">
        <f t="shared" si="4"/>
        <v>42.486255999999997</v>
      </c>
      <c r="H18" s="106">
        <f t="shared" si="4"/>
        <v>25.498598000000001</v>
      </c>
      <c r="I18" s="106">
        <f t="shared" si="4"/>
        <v>1.3280100000000001</v>
      </c>
      <c r="J18" s="106">
        <f t="shared" si="4"/>
        <v>0.22631999999999999</v>
      </c>
      <c r="K18" s="106">
        <f t="shared" si="4"/>
        <v>0.74909800000000004</v>
      </c>
      <c r="L18" s="106">
        <f t="shared" si="4"/>
        <v>1.459406</v>
      </c>
      <c r="M18" s="106">
        <f t="shared" si="4"/>
        <v>47.438775999999997</v>
      </c>
      <c r="N18" s="106">
        <f t="shared" si="4"/>
        <v>2.4086999999999997E-2</v>
      </c>
      <c r="O18" s="106">
        <f t="shared" si="4"/>
        <v>1.0010699999999999</v>
      </c>
      <c r="P18" s="106">
        <f t="shared" si="4"/>
        <v>1.7700999999999998E-2</v>
      </c>
      <c r="Q18" s="106">
        <f t="shared" si="4"/>
        <v>18.735194</v>
      </c>
      <c r="R18" s="106">
        <f t="shared" si="4"/>
        <v>32.452624999999998</v>
      </c>
      <c r="S18" s="106">
        <f t="shared" si="4"/>
        <v>0.73404199999999997</v>
      </c>
      <c r="T18" s="106">
        <f t="shared" si="4"/>
        <v>24.081578</v>
      </c>
      <c r="U18" s="106">
        <f t="shared" si="4"/>
        <v>0</v>
      </c>
      <c r="V18" s="106">
        <f t="shared" si="4"/>
        <v>12.673640000000001</v>
      </c>
      <c r="W18" s="106">
        <f t="shared" si="4"/>
        <v>0.55147999999999997</v>
      </c>
      <c r="X18" s="106">
        <f t="shared" si="4"/>
        <v>2.8813659999999999</v>
      </c>
      <c r="Y18" s="106">
        <f t="shared" si="4"/>
        <v>1316.3895230000001</v>
      </c>
      <c r="AB18" s="107"/>
      <c r="AC18" s="111"/>
      <c r="AD18" s="106"/>
      <c r="AE18" s="106"/>
      <c r="AF18" s="106"/>
      <c r="AG18" s="106"/>
      <c r="AH18" s="106"/>
    </row>
    <row r="19" spans="1:43" s="155" customFormat="1" ht="14.9" customHeight="1">
      <c r="A19" s="161"/>
      <c r="B19" s="226"/>
      <c r="C19" s="202"/>
      <c r="D19" s="202"/>
      <c r="E19" s="202"/>
      <c r="F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</row>
    <row r="20" spans="1:43" s="155" customFormat="1" ht="14.9" customHeight="1">
      <c r="A20" s="162" t="s">
        <v>60</v>
      </c>
      <c r="B20" s="162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06"/>
      <c r="Z20" s="158"/>
      <c r="AA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</row>
    <row r="21" spans="1:43" ht="14.9" customHeight="1">
      <c r="A21" s="163">
        <v>2018</v>
      </c>
      <c r="B21" s="160" t="s">
        <v>69</v>
      </c>
      <c r="C21" s="202">
        <f>'3_DX'!C21+'4_ReX'!C16</f>
        <v>9.408061</v>
      </c>
      <c r="D21" s="202">
        <f>'3_DX'!D21+'4_ReX'!D16</f>
        <v>102.521187</v>
      </c>
      <c r="E21" s="202">
        <f>'3_DX'!E21+'4_ReX'!E16</f>
        <v>80.961910000000003</v>
      </c>
      <c r="F21" s="202">
        <f>'3_DX'!F21+'4_ReX'!F16</f>
        <v>96.771754999999999</v>
      </c>
      <c r="G21" s="202">
        <f>'3_DX'!G21+'4_ReX'!G16</f>
        <v>51.286465999999997</v>
      </c>
      <c r="H21" s="202">
        <f>'3_DX'!H21+'4_ReX'!H16</f>
        <v>12.042070000000001</v>
      </c>
      <c r="I21" s="202">
        <f>'3_DX'!I21+'4_ReX'!I16</f>
        <v>2.235563</v>
      </c>
      <c r="J21" s="202">
        <f>'3_DX'!J21+'4_ReX'!J16</f>
        <v>0.41770600000000002</v>
      </c>
      <c r="K21" s="202">
        <f>'3_DX'!K21+'4_ReX'!K16</f>
        <v>17.43572</v>
      </c>
      <c r="L21" s="202">
        <f>'3_DX'!L21+'4_ReX'!L16</f>
        <v>0.97089000000000003</v>
      </c>
      <c r="M21" s="202">
        <f>'3_DX'!M21+'4_ReX'!M16</f>
        <v>4.888331</v>
      </c>
      <c r="N21" s="202">
        <f>'3_DX'!N21+'4_ReX'!N16</f>
        <v>5.2674479999999999</v>
      </c>
      <c r="O21" s="202">
        <f>'3_DX'!O21+'4_ReX'!O16</f>
        <v>0.32548700000000003</v>
      </c>
      <c r="P21" s="202">
        <f>'3_DX'!P21+'4_ReX'!P16</f>
        <v>4.1427339999999999</v>
      </c>
      <c r="Q21" s="202">
        <f>'3_DX'!Q21+'4_ReX'!Q16</f>
        <v>19.137309999999999</v>
      </c>
      <c r="R21" s="202">
        <f>'3_DX'!R21+'4_ReX'!R16</f>
        <v>31.647103999999999</v>
      </c>
      <c r="S21" s="202">
        <f>'3_DX'!S21+'4_ReX'!S16</f>
        <v>6.159904</v>
      </c>
      <c r="T21" s="202">
        <f>'3_DX'!T21+'4_ReX'!T16</f>
        <v>5.6939029999999997</v>
      </c>
      <c r="U21" s="202">
        <f>'3_DX'!U21+'4_ReX'!U16</f>
        <v>0</v>
      </c>
      <c r="V21" s="202">
        <f>'3_DX'!V21+'4_ReX'!V16</f>
        <v>0.87068699999999999</v>
      </c>
      <c r="W21" s="202">
        <f>'3_DX'!W21+'4_ReX'!W16</f>
        <v>0</v>
      </c>
      <c r="X21" s="202">
        <f>'3_DX'!X21+'4_ReX'!X16</f>
        <v>8.1376779999999993</v>
      </c>
      <c r="Y21" s="106">
        <f>SUM(C21:X21)</f>
        <v>460.32191400000005</v>
      </c>
      <c r="Z21" s="158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ht="14.9" customHeight="1">
      <c r="A22" s="163"/>
      <c r="B22" s="160" t="s">
        <v>70</v>
      </c>
      <c r="C22" s="202">
        <f>'3_DX'!C22+'4_ReX'!C17</f>
        <v>2.2152400000000001</v>
      </c>
      <c r="D22" s="202">
        <f>'3_DX'!D22+'4_ReX'!D17</f>
        <v>166.64165399999999</v>
      </c>
      <c r="E22" s="202">
        <f>'3_DX'!E22+'4_ReX'!E17</f>
        <v>34.886400000000002</v>
      </c>
      <c r="F22" s="202">
        <f>'3_DX'!F22+'4_ReX'!F17</f>
        <v>64.151240999999999</v>
      </c>
      <c r="G22" s="202">
        <f>'3_DX'!G22+'4_ReX'!G17</f>
        <v>42.310095999999994</v>
      </c>
      <c r="H22" s="202">
        <f>'3_DX'!H22+'4_ReX'!H17</f>
        <v>8.8321129999999997</v>
      </c>
      <c r="I22" s="202">
        <f>'3_DX'!I22+'4_ReX'!I17</f>
        <v>0</v>
      </c>
      <c r="J22" s="202">
        <f>'3_DX'!J22+'4_ReX'!J17</f>
        <v>2.1119380000000003</v>
      </c>
      <c r="K22" s="202">
        <f>'3_DX'!K22+'4_ReX'!K17</f>
        <v>44.938756999999995</v>
      </c>
      <c r="L22" s="202">
        <f>'3_DX'!L22+'4_ReX'!L17</f>
        <v>0.76152699999999995</v>
      </c>
      <c r="M22" s="202">
        <f>'3_DX'!M22+'4_ReX'!M17</f>
        <v>5.0000000000000001E-3</v>
      </c>
      <c r="N22" s="202">
        <f>'3_DX'!N22+'4_ReX'!N17</f>
        <v>2.449738</v>
      </c>
      <c r="O22" s="202">
        <f>'3_DX'!O22+'4_ReX'!O17</f>
        <v>0.52608600000000005</v>
      </c>
      <c r="P22" s="202">
        <f>'3_DX'!P22+'4_ReX'!P17</f>
        <v>6.1322710000000002</v>
      </c>
      <c r="Q22" s="202">
        <f>'3_DX'!Q22+'4_ReX'!Q17</f>
        <v>2.2644639999999998</v>
      </c>
      <c r="R22" s="202">
        <f>'3_DX'!R22+'4_ReX'!R17</f>
        <v>9.1510350000000003</v>
      </c>
      <c r="S22" s="202">
        <f>'3_DX'!S22+'4_ReX'!S17</f>
        <v>13.624155</v>
      </c>
      <c r="T22" s="202">
        <f>'3_DX'!T22+'4_ReX'!T17</f>
        <v>6.4025340000000002</v>
      </c>
      <c r="U22" s="202">
        <f>'3_DX'!U22+'4_ReX'!U17</f>
        <v>0</v>
      </c>
      <c r="V22" s="202">
        <f>'3_DX'!V22+'4_ReX'!V17</f>
        <v>0.62431400000000004</v>
      </c>
      <c r="W22" s="202">
        <f>'3_DX'!W22+'4_ReX'!W17</f>
        <v>0</v>
      </c>
      <c r="X22" s="202">
        <f>'3_DX'!X22+'4_ReX'!X17</f>
        <v>3.800065</v>
      </c>
      <c r="Y22" s="106">
        <f t="shared" ref="Y22:Y32" si="5">SUM(C22:X22)</f>
        <v>411.82862800000004</v>
      </c>
      <c r="Z22" s="158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 ht="14.9" customHeight="1">
      <c r="A23" s="163"/>
      <c r="B23" s="160" t="s">
        <v>65</v>
      </c>
      <c r="C23" s="202">
        <f>'3_DX'!C23+'4_ReX'!C18</f>
        <v>9.6314309999999992</v>
      </c>
      <c r="D23" s="202">
        <f>'3_DX'!D23+'4_ReX'!D18</f>
        <v>433.52964700000001</v>
      </c>
      <c r="E23" s="202">
        <f>'3_DX'!E23+'4_ReX'!E18</f>
        <v>52.319468999999998</v>
      </c>
      <c r="F23" s="202">
        <f>'3_DX'!F23+'4_ReX'!F18</f>
        <v>85.62336599999999</v>
      </c>
      <c r="G23" s="202">
        <f>'3_DX'!G23+'4_ReX'!G18</f>
        <v>29.056990000000003</v>
      </c>
      <c r="H23" s="202">
        <f>'3_DX'!H23+'4_ReX'!H18</f>
        <v>24.433516000000001</v>
      </c>
      <c r="I23" s="202">
        <f>'3_DX'!I23+'4_ReX'!I18</f>
        <v>1.5196000000000001</v>
      </c>
      <c r="J23" s="202">
        <f>'3_DX'!J23+'4_ReX'!J18</f>
        <v>3.0352899999999998</v>
      </c>
      <c r="K23" s="202">
        <f>'3_DX'!K23+'4_ReX'!K18</f>
        <v>5.5438749999999999</v>
      </c>
      <c r="L23" s="202">
        <f>'3_DX'!L23+'4_ReX'!L18</f>
        <v>1.1508240000000001</v>
      </c>
      <c r="M23" s="202">
        <f>'3_DX'!M23+'4_ReX'!M18</f>
        <v>0.27230799999999999</v>
      </c>
      <c r="N23" s="202">
        <f>'3_DX'!N23+'4_ReX'!N18</f>
        <v>0.99149399999999999</v>
      </c>
      <c r="O23" s="202">
        <f>'3_DX'!O23+'4_ReX'!O18</f>
        <v>0.83414100000000002</v>
      </c>
      <c r="P23" s="202">
        <f>'3_DX'!P23+'4_ReX'!P18</f>
        <v>16.007171</v>
      </c>
      <c r="Q23" s="202">
        <f>'3_DX'!Q23+'4_ReX'!Q18</f>
        <v>20.677121</v>
      </c>
      <c r="R23" s="202">
        <f>'3_DX'!R23+'4_ReX'!R18</f>
        <v>85.116354999999999</v>
      </c>
      <c r="S23" s="202">
        <f>'3_DX'!S23+'4_ReX'!S18</f>
        <v>27.382442000000001</v>
      </c>
      <c r="T23" s="202">
        <f>'3_DX'!T23+'4_ReX'!T18</f>
        <v>11.340963</v>
      </c>
      <c r="U23" s="202">
        <f>'3_DX'!U23+'4_ReX'!U18</f>
        <v>0</v>
      </c>
      <c r="V23" s="202">
        <f>'3_DX'!V23+'4_ReX'!V18</f>
        <v>2.1084290000000001</v>
      </c>
      <c r="W23" s="202">
        <f>'3_DX'!W23+'4_ReX'!W18</f>
        <v>0</v>
      </c>
      <c r="X23" s="202">
        <f>'3_DX'!X23+'4_ReX'!X18</f>
        <v>5.3556220000000003</v>
      </c>
      <c r="Y23" s="106">
        <f t="shared" si="5"/>
        <v>815.93005399999993</v>
      </c>
      <c r="Z23" s="158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 ht="14.9" customHeight="1">
      <c r="A24" s="163"/>
      <c r="B24" s="160" t="s">
        <v>66</v>
      </c>
      <c r="C24" s="202">
        <f>'3_DX'!C24+'4_ReX'!C19</f>
        <v>2.7551100000000002</v>
      </c>
      <c r="D24" s="202">
        <f>'3_DX'!D24+'4_ReX'!D19</f>
        <v>285.34153099999997</v>
      </c>
      <c r="E24" s="202">
        <f>'3_DX'!E24+'4_ReX'!E19</f>
        <v>67.345297000000002</v>
      </c>
      <c r="F24" s="202">
        <f>'3_DX'!F24+'4_ReX'!F19</f>
        <v>82.339301999999989</v>
      </c>
      <c r="G24" s="202">
        <f>'3_DX'!G24+'4_ReX'!G19</f>
        <v>41.225349999999999</v>
      </c>
      <c r="H24" s="202">
        <f>'3_DX'!H24+'4_ReX'!H19</f>
        <v>17.669268000000002</v>
      </c>
      <c r="I24" s="202">
        <f>'3_DX'!I24+'4_ReX'!I19</f>
        <v>2.5019999999999999E-3</v>
      </c>
      <c r="J24" s="202">
        <f>'3_DX'!J24+'4_ReX'!J19</f>
        <v>0.42393599999999998</v>
      </c>
      <c r="K24" s="202">
        <f>'3_DX'!K24+'4_ReX'!K19</f>
        <v>10.734535000000001</v>
      </c>
      <c r="L24" s="202">
        <f>'3_DX'!L24+'4_ReX'!L19</f>
        <v>1.9520790000000001</v>
      </c>
      <c r="M24" s="202">
        <f>'3_DX'!M24+'4_ReX'!M19</f>
        <v>1.7399999999999999E-2</v>
      </c>
      <c r="N24" s="202">
        <f>'3_DX'!N24+'4_ReX'!N19</f>
        <v>2.1526149999999999</v>
      </c>
      <c r="O24" s="202">
        <f>'3_DX'!O24+'4_ReX'!O19</f>
        <v>0.35522500000000001</v>
      </c>
      <c r="P24" s="202">
        <f>'3_DX'!P24+'4_ReX'!P19</f>
        <v>14.896075</v>
      </c>
      <c r="Q24" s="202">
        <f>'3_DX'!Q24+'4_ReX'!Q19</f>
        <v>5.9969380000000001</v>
      </c>
      <c r="R24" s="202">
        <f>'3_DX'!R24+'4_ReX'!R19</f>
        <v>4.3546750000000003</v>
      </c>
      <c r="S24" s="202">
        <f>'3_DX'!S24+'4_ReX'!S19</f>
        <v>7.5221220000000004</v>
      </c>
      <c r="T24" s="202">
        <f>'3_DX'!T24+'4_ReX'!T19</f>
        <v>5.5580550000000004</v>
      </c>
      <c r="U24" s="202">
        <f>'3_DX'!U24+'4_ReX'!U19</f>
        <v>0</v>
      </c>
      <c r="V24" s="202">
        <f>'3_DX'!V24+'4_ReX'!V19</f>
        <v>0.28698499999999999</v>
      </c>
      <c r="W24" s="202">
        <f>'3_DX'!W24+'4_ReX'!W19</f>
        <v>3.81E-3</v>
      </c>
      <c r="X24" s="202">
        <f>'3_DX'!X24+'4_ReX'!X19</f>
        <v>4.4320899999999996</v>
      </c>
      <c r="Y24" s="106">
        <f t="shared" si="5"/>
        <v>555.36490000000003</v>
      </c>
      <c r="Z24" s="158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 ht="14.9" customHeight="1">
      <c r="A25" s="163"/>
      <c r="B25" s="160" t="s">
        <v>7</v>
      </c>
      <c r="C25" s="202">
        <f>'3_DX'!C25+'4_ReX'!C20</f>
        <v>1.1372</v>
      </c>
      <c r="D25" s="202">
        <f>'3_DX'!D25+'4_ReX'!D20</f>
        <v>320.60611999999998</v>
      </c>
      <c r="E25" s="202">
        <f>'3_DX'!E25+'4_ReX'!E20</f>
        <v>29.347214999999998</v>
      </c>
      <c r="F25" s="202">
        <f>'3_DX'!F25+'4_ReX'!F20</f>
        <v>72.049813999999998</v>
      </c>
      <c r="G25" s="202">
        <f>'3_DX'!G25+'4_ReX'!G20</f>
        <v>55.951813000000001</v>
      </c>
      <c r="H25" s="202">
        <f>'3_DX'!H25+'4_ReX'!H20</f>
        <v>10.872645</v>
      </c>
      <c r="I25" s="202">
        <f>'3_DX'!I25+'4_ReX'!I20</f>
        <v>0.14991599999999999</v>
      </c>
      <c r="J25" s="202">
        <f>'3_DX'!J25+'4_ReX'!J20</f>
        <v>0.96429000000000009</v>
      </c>
      <c r="K25" s="202">
        <f>'3_DX'!K25+'4_ReX'!K20</f>
        <v>0.123297</v>
      </c>
      <c r="L25" s="202">
        <f>'3_DX'!L25+'4_ReX'!L20</f>
        <v>1.233034</v>
      </c>
      <c r="M25" s="202">
        <f>'3_DX'!M25+'4_ReX'!M20</f>
        <v>7.1718000000000004E-2</v>
      </c>
      <c r="N25" s="202">
        <f>'3_DX'!N25+'4_ReX'!N20</f>
        <v>1.9106890000000001</v>
      </c>
      <c r="O25" s="202">
        <f>'3_DX'!O25+'4_ReX'!O20</f>
        <v>0.240617</v>
      </c>
      <c r="P25" s="202">
        <f>'3_DX'!P25+'4_ReX'!P20</f>
        <v>3.2610999999999999</v>
      </c>
      <c r="Q25" s="202">
        <f>'3_DX'!Q25+'4_ReX'!Q20</f>
        <v>0.75561100000000003</v>
      </c>
      <c r="R25" s="202">
        <f>'3_DX'!R25+'4_ReX'!R20</f>
        <v>79.547685999999999</v>
      </c>
      <c r="S25" s="202">
        <f>'3_DX'!S25+'4_ReX'!S20</f>
        <v>17.413035000000001</v>
      </c>
      <c r="T25" s="202">
        <f>'3_DX'!T25+'4_ReX'!T20</f>
        <v>5.2574829999999997</v>
      </c>
      <c r="U25" s="202">
        <f>'3_DX'!U25+'4_ReX'!U20</f>
        <v>0</v>
      </c>
      <c r="V25" s="202">
        <f>'3_DX'!V25+'4_ReX'!V20</f>
        <v>0.52546300000000001</v>
      </c>
      <c r="W25" s="202">
        <f>'3_DX'!W25+'4_ReX'!W20</f>
        <v>0</v>
      </c>
      <c r="X25" s="202">
        <f>'3_DX'!X25+'4_ReX'!X20</f>
        <v>15.6534</v>
      </c>
      <c r="Y25" s="106">
        <f t="shared" si="5"/>
        <v>617.07214599999998</v>
      </c>
      <c r="Z25" s="158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 ht="14.9" customHeight="1">
      <c r="A26" s="163"/>
      <c r="B26" s="160" t="s">
        <v>67</v>
      </c>
      <c r="C26" s="202">
        <f>'3_DX'!C26+'4_ReX'!C21</f>
        <v>21.889433</v>
      </c>
      <c r="D26" s="202">
        <f>'3_DX'!D26+'4_ReX'!D21</f>
        <v>155.90932999999998</v>
      </c>
      <c r="E26" s="202">
        <f>'3_DX'!E26+'4_ReX'!E21</f>
        <v>22.234615999999999</v>
      </c>
      <c r="F26" s="202">
        <f>'3_DX'!F26+'4_ReX'!F21</f>
        <v>108.03789999999999</v>
      </c>
      <c r="G26" s="202">
        <f>'3_DX'!G26+'4_ReX'!G21</f>
        <v>51.306585000000005</v>
      </c>
      <c r="H26" s="202">
        <f>'3_DX'!H26+'4_ReX'!H21</f>
        <v>14.929465</v>
      </c>
      <c r="I26" s="202">
        <f>'3_DX'!I26+'4_ReX'!I21</f>
        <v>3.3059999999999999E-2</v>
      </c>
      <c r="J26" s="202">
        <f>'3_DX'!J26+'4_ReX'!J21</f>
        <v>1.1163830000000001</v>
      </c>
      <c r="K26" s="202">
        <f>'3_DX'!K26+'4_ReX'!K21</f>
        <v>25.883678</v>
      </c>
      <c r="L26" s="202">
        <f>'3_DX'!L26+'4_ReX'!L21</f>
        <v>1.0792380000000001</v>
      </c>
      <c r="M26" s="202">
        <f>'3_DX'!M26+'4_ReX'!M21</f>
        <v>1.5247999999999999E-2</v>
      </c>
      <c r="N26" s="202">
        <f>'3_DX'!N26+'4_ReX'!N21</f>
        <v>1.3760939999999999</v>
      </c>
      <c r="O26" s="202">
        <f>'3_DX'!O26+'4_ReX'!O21</f>
        <v>0.18225</v>
      </c>
      <c r="P26" s="202">
        <f>'3_DX'!P26+'4_ReX'!P21</f>
        <v>3.8487230000000001</v>
      </c>
      <c r="Q26" s="202">
        <f>'3_DX'!Q26+'4_ReX'!Q21</f>
        <v>44.027513999999996</v>
      </c>
      <c r="R26" s="202">
        <f>'3_DX'!R26+'4_ReX'!R21</f>
        <v>5.3783460000000005</v>
      </c>
      <c r="S26" s="202">
        <f>'3_DX'!S26+'4_ReX'!S21</f>
        <v>168.48602400000001</v>
      </c>
      <c r="T26" s="202">
        <f>'3_DX'!T26+'4_ReX'!T21</f>
        <v>26.757256999999999</v>
      </c>
      <c r="U26" s="202">
        <f>'3_DX'!U26+'4_ReX'!U21</f>
        <v>0</v>
      </c>
      <c r="V26" s="202">
        <f>'3_DX'!V26+'4_ReX'!V21</f>
        <v>0.19578000000000001</v>
      </c>
      <c r="W26" s="202">
        <f>'3_DX'!W26+'4_ReX'!W21</f>
        <v>0</v>
      </c>
      <c r="X26" s="202">
        <f>'3_DX'!X26+'4_ReX'!X21</f>
        <v>8.8693989999999996</v>
      </c>
      <c r="Y26" s="106">
        <f t="shared" si="5"/>
        <v>661.55632299999991</v>
      </c>
      <c r="Z26" s="158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ht="14.9" customHeight="1">
      <c r="A27" s="163"/>
      <c r="B27" s="160" t="s">
        <v>68</v>
      </c>
      <c r="C27" s="202">
        <f>'3_DX'!C27+'4_ReX'!C22</f>
        <v>16.141760999999999</v>
      </c>
      <c r="D27" s="202">
        <f>'3_DX'!D27+'4_ReX'!D22</f>
        <v>132.69458299999999</v>
      </c>
      <c r="E27" s="202">
        <f>'3_DX'!E27+'4_ReX'!E22</f>
        <v>47.207594</v>
      </c>
      <c r="F27" s="202">
        <f>'3_DX'!F27+'4_ReX'!F22</f>
        <v>95.711005</v>
      </c>
      <c r="G27" s="202">
        <f>'3_DX'!G27+'4_ReX'!G22</f>
        <v>59.530999999999999</v>
      </c>
      <c r="H27" s="202">
        <f>'3_DX'!H27+'4_ReX'!H22</f>
        <v>8.568833999999999</v>
      </c>
      <c r="I27" s="202">
        <f>'3_DX'!I27+'4_ReX'!I22</f>
        <v>0.13520299999999999</v>
      </c>
      <c r="J27" s="202">
        <f>'3_DX'!J27+'4_ReX'!J22</f>
        <v>0.763957</v>
      </c>
      <c r="K27" s="202">
        <f>'3_DX'!K27+'4_ReX'!K22</f>
        <v>1.9410890000000001</v>
      </c>
      <c r="L27" s="202">
        <f>'3_DX'!L27+'4_ReX'!L22</f>
        <v>1.040994</v>
      </c>
      <c r="M27" s="202">
        <f>'3_DX'!M27+'4_ReX'!M22</f>
        <v>0.48666399999999999</v>
      </c>
      <c r="N27" s="202">
        <f>'3_DX'!N27+'4_ReX'!N22</f>
        <v>0.13795199999999999</v>
      </c>
      <c r="O27" s="202">
        <f>'3_DX'!O27+'4_ReX'!O22</f>
        <v>0.25546400000000002</v>
      </c>
      <c r="P27" s="202">
        <f>'3_DX'!P27+'4_ReX'!P22</f>
        <v>2.0125009999999999</v>
      </c>
      <c r="Q27" s="202">
        <f>'3_DX'!Q27+'4_ReX'!Q22</f>
        <v>3.7096060000000004</v>
      </c>
      <c r="R27" s="202">
        <f>'3_DX'!R27+'4_ReX'!R22</f>
        <v>4.4927590000000004</v>
      </c>
      <c r="S27" s="202">
        <f>'3_DX'!S27+'4_ReX'!S22</f>
        <v>11.022058000000001</v>
      </c>
      <c r="T27" s="202">
        <f>'3_DX'!T27+'4_ReX'!T22</f>
        <v>1.9808330000000001</v>
      </c>
      <c r="U27" s="202">
        <f>'3_DX'!U27+'4_ReX'!U22</f>
        <v>0</v>
      </c>
      <c r="V27" s="202">
        <f>'3_DX'!V27+'4_ReX'!V22</f>
        <v>0.76111600000000001</v>
      </c>
      <c r="W27" s="202">
        <f>'3_DX'!W27+'4_ReX'!W22</f>
        <v>1.1504779999999999</v>
      </c>
      <c r="X27" s="202">
        <f>'3_DX'!X27+'4_ReX'!X22</f>
        <v>8.4375940000000007</v>
      </c>
      <c r="Y27" s="106">
        <f t="shared" si="5"/>
        <v>398.18304500000005</v>
      </c>
      <c r="Z27" s="158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ht="14.9" customHeight="1">
      <c r="A28" s="163"/>
      <c r="B28" s="160" t="s">
        <v>71</v>
      </c>
      <c r="C28" s="202">
        <f>'3_DX'!C28+'4_ReX'!C23</f>
        <v>6.2563449999999996</v>
      </c>
      <c r="D28" s="202">
        <f>'3_DX'!D28+'4_ReX'!D23</f>
        <v>239.74149600000001</v>
      </c>
      <c r="E28" s="202">
        <f>'3_DX'!E28+'4_ReX'!E23</f>
        <v>56.833544000000003</v>
      </c>
      <c r="F28" s="202">
        <f>'3_DX'!F28+'4_ReX'!F23</f>
        <v>58.111606999999999</v>
      </c>
      <c r="G28" s="202">
        <f>'3_DX'!G28+'4_ReX'!G23</f>
        <v>69.116827000000001</v>
      </c>
      <c r="H28" s="202">
        <f>'3_DX'!H28+'4_ReX'!H23</f>
        <v>9.5484379999999991</v>
      </c>
      <c r="I28" s="202">
        <f>'3_DX'!I28+'4_ReX'!I23</f>
        <v>0.411408</v>
      </c>
      <c r="J28" s="202">
        <f>'3_DX'!J28+'4_ReX'!J23</f>
        <v>0.520903</v>
      </c>
      <c r="K28" s="202">
        <f>'3_DX'!K28+'4_ReX'!K23</f>
        <v>2.1899999999999999E-2</v>
      </c>
      <c r="L28" s="202">
        <f>'3_DX'!L28+'4_ReX'!L23</f>
        <v>1.7721129999999998</v>
      </c>
      <c r="M28" s="202">
        <f>'3_DX'!M28+'4_ReX'!M23</f>
        <v>0.13522499999999998</v>
      </c>
      <c r="N28" s="202">
        <f>'3_DX'!N28+'4_ReX'!N23</f>
        <v>1.1376059999999999</v>
      </c>
      <c r="O28" s="202">
        <f>'3_DX'!O28+'4_ReX'!O23</f>
        <v>1.303609</v>
      </c>
      <c r="P28" s="202">
        <f>'3_DX'!P28+'4_ReX'!P23</f>
        <v>13.86805</v>
      </c>
      <c r="Q28" s="202">
        <f>'3_DX'!Q28+'4_ReX'!Q23</f>
        <v>7.2431749999999999</v>
      </c>
      <c r="R28" s="202">
        <f>'3_DX'!R28+'4_ReX'!R23</f>
        <v>19.198108999999999</v>
      </c>
      <c r="S28" s="202">
        <f>'3_DX'!S28+'4_ReX'!S23</f>
        <v>14.315382</v>
      </c>
      <c r="T28" s="202">
        <f>'3_DX'!T28+'4_ReX'!T23</f>
        <v>11.404515</v>
      </c>
      <c r="U28" s="202">
        <f>'3_DX'!U28+'4_ReX'!U23</f>
        <v>0</v>
      </c>
      <c r="V28" s="202">
        <f>'3_DX'!V28+'4_ReX'!V23</f>
        <v>0.39406200000000002</v>
      </c>
      <c r="W28" s="202">
        <f>'3_DX'!W28+'4_ReX'!W23</f>
        <v>1.3474140000000001</v>
      </c>
      <c r="X28" s="202">
        <f>'3_DX'!X28+'4_ReX'!X23</f>
        <v>5.7318059999999997</v>
      </c>
      <c r="Y28" s="106">
        <f t="shared" si="5"/>
        <v>518.41353399999991</v>
      </c>
      <c r="Z28" s="158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ht="14.9" customHeight="1">
      <c r="A29" s="163"/>
      <c r="B29" s="160" t="s">
        <v>61</v>
      </c>
      <c r="C29" s="202">
        <f>'3_DX'!C29+'4_ReX'!C24</f>
        <v>15.196166</v>
      </c>
      <c r="D29" s="202">
        <f>'3_DX'!D29+'4_ReX'!D24</f>
        <v>369.62334299999998</v>
      </c>
      <c r="E29" s="202">
        <f>'3_DX'!E29+'4_ReX'!E24</f>
        <v>8.5873200000000001</v>
      </c>
      <c r="F29" s="202">
        <f>'3_DX'!F29+'4_ReX'!F24</f>
        <v>70.000991999999997</v>
      </c>
      <c r="G29" s="202">
        <f>'3_DX'!G29+'4_ReX'!G24</f>
        <v>75.694352000000009</v>
      </c>
      <c r="H29" s="202">
        <f>'3_DX'!H29+'4_ReX'!H24</f>
        <v>7.1745270000000003</v>
      </c>
      <c r="I29" s="202">
        <f>'3_DX'!I29+'4_ReX'!I24</f>
        <v>1E-3</v>
      </c>
      <c r="J29" s="202">
        <f>'3_DX'!J29+'4_ReX'!J24</f>
        <v>0.71100799999999997</v>
      </c>
      <c r="K29" s="202">
        <f>'3_DX'!K29+'4_ReX'!K24</f>
        <v>1.329178</v>
      </c>
      <c r="L29" s="202">
        <f>'3_DX'!L29+'4_ReX'!L24</f>
        <v>0.95103000000000004</v>
      </c>
      <c r="M29" s="202">
        <f>'3_DX'!M29+'4_ReX'!M24</f>
        <v>5.0000000000000001E-3</v>
      </c>
      <c r="N29" s="202">
        <f>'3_DX'!N29+'4_ReX'!N24</f>
        <v>2.0240360000000002</v>
      </c>
      <c r="O29" s="202">
        <f>'3_DX'!O29+'4_ReX'!O24</f>
        <v>0.74795999999999996</v>
      </c>
      <c r="P29" s="202">
        <f>'3_DX'!P29+'4_ReX'!P24</f>
        <v>0.30206699999999997</v>
      </c>
      <c r="Q29" s="202">
        <f>'3_DX'!Q29+'4_ReX'!Q24</f>
        <v>1.199684</v>
      </c>
      <c r="R29" s="202">
        <f>'3_DX'!R29+'4_ReX'!R24</f>
        <v>0.96875500000000003</v>
      </c>
      <c r="S29" s="202">
        <f>'3_DX'!S29+'4_ReX'!S24</f>
        <v>30.534125</v>
      </c>
      <c r="T29" s="202">
        <f>'3_DX'!T29+'4_ReX'!T24</f>
        <v>4.6574080000000002</v>
      </c>
      <c r="U29" s="202">
        <f>'3_DX'!U29+'4_ReX'!U24</f>
        <v>0</v>
      </c>
      <c r="V29" s="202">
        <f>'3_DX'!V29+'4_ReX'!V24</f>
        <v>2.2492239999999999</v>
      </c>
      <c r="W29" s="202">
        <f>'3_DX'!W29+'4_ReX'!W24</f>
        <v>0.15</v>
      </c>
      <c r="X29" s="202">
        <f>'3_DX'!X29+'4_ReX'!X24</f>
        <v>5.0412879999999998</v>
      </c>
      <c r="Y29" s="106">
        <f t="shared" si="5"/>
        <v>597.14846299999999</v>
      </c>
      <c r="Z29" s="158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ht="14.9" customHeight="1">
      <c r="A30" s="163"/>
      <c r="B30" s="160" t="s">
        <v>62</v>
      </c>
      <c r="C30" s="202">
        <f>'3_DX'!C30+'4_ReX'!C25</f>
        <v>8.0797170000000005</v>
      </c>
      <c r="D30" s="202">
        <f>'3_DX'!D30+'4_ReX'!D25</f>
        <v>171.948014</v>
      </c>
      <c r="E30" s="202">
        <f>'3_DX'!E30+'4_ReX'!E25</f>
        <v>31.144859</v>
      </c>
      <c r="F30" s="202">
        <f>'3_DX'!F30+'4_ReX'!F25</f>
        <v>71.214235000000002</v>
      </c>
      <c r="G30" s="202">
        <f>'3_DX'!G30+'4_ReX'!G25</f>
        <v>84.006544000000005</v>
      </c>
      <c r="H30" s="202">
        <f>'3_DX'!H30+'4_ReX'!H25</f>
        <v>12.456329999999999</v>
      </c>
      <c r="I30" s="202">
        <f>'3_DX'!I30+'4_ReX'!I25</f>
        <v>2.7331970000000001</v>
      </c>
      <c r="J30" s="202">
        <f>'3_DX'!J30+'4_ReX'!J25</f>
        <v>0.68070999999999993</v>
      </c>
      <c r="K30" s="202">
        <f>'3_DX'!K30+'4_ReX'!K25</f>
        <v>17.837837</v>
      </c>
      <c r="L30" s="202">
        <f>'3_DX'!L30+'4_ReX'!L25</f>
        <v>1.1090820000000001</v>
      </c>
      <c r="M30" s="202">
        <f>'3_DX'!M30+'4_ReX'!M25</f>
        <v>0.27382200000000001</v>
      </c>
      <c r="N30" s="202">
        <f>'3_DX'!N30+'4_ReX'!N25</f>
        <v>1.6351610000000001</v>
      </c>
      <c r="O30" s="202">
        <f>'3_DX'!O30+'4_ReX'!O25</f>
        <v>0.143784</v>
      </c>
      <c r="P30" s="202">
        <f>'3_DX'!P30+'4_ReX'!P25</f>
        <v>4.8288539999999998</v>
      </c>
      <c r="Q30" s="202">
        <f>'3_DX'!Q30+'4_ReX'!Q25</f>
        <v>12.046222999999999</v>
      </c>
      <c r="R30" s="202">
        <f>'3_DX'!R30+'4_ReX'!R25</f>
        <v>1.0806559999999998</v>
      </c>
      <c r="S30" s="202">
        <f>'3_DX'!S30+'4_ReX'!S25</f>
        <v>26.206469999999999</v>
      </c>
      <c r="T30" s="202">
        <f>'3_DX'!T30+'4_ReX'!T25</f>
        <v>2.152558</v>
      </c>
      <c r="U30" s="202">
        <f>'3_DX'!U30+'4_ReX'!U25</f>
        <v>0</v>
      </c>
      <c r="V30" s="202">
        <f>'3_DX'!V30+'4_ReX'!V25</f>
        <v>1.505657</v>
      </c>
      <c r="W30" s="202">
        <f>'3_DX'!W30+'4_ReX'!W25</f>
        <v>0.105</v>
      </c>
      <c r="X30" s="202">
        <f>'3_DX'!X30+'4_ReX'!X25</f>
        <v>4.0147709999999996</v>
      </c>
      <c r="Y30" s="106">
        <f t="shared" si="5"/>
        <v>455.2034809999999</v>
      </c>
      <c r="Z30" s="158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ht="14.9" customHeight="1">
      <c r="A31" s="163"/>
      <c r="B31" s="160" t="s">
        <v>63</v>
      </c>
      <c r="C31" s="202">
        <f>'3_DX'!C31+'4_ReX'!C26</f>
        <v>16.160602999999998</v>
      </c>
      <c r="D31" s="202">
        <f>'3_DX'!D31+'4_ReX'!D26</f>
        <v>197.85705899999999</v>
      </c>
      <c r="E31" s="202">
        <f>'3_DX'!E31+'4_ReX'!E26</f>
        <v>6.8589989999999998</v>
      </c>
      <c r="F31" s="202">
        <f>'3_DX'!F31+'4_ReX'!F26</f>
        <v>66.398898000000003</v>
      </c>
      <c r="G31" s="202">
        <f>'3_DX'!G31+'4_ReX'!G26</f>
        <v>65.281012000000004</v>
      </c>
      <c r="H31" s="202">
        <f>'3_DX'!H31+'4_ReX'!H26</f>
        <v>7.564298</v>
      </c>
      <c r="I31" s="202">
        <f>'3_DX'!I31+'4_ReX'!I26</f>
        <v>1E-3</v>
      </c>
      <c r="J31" s="202">
        <f>'3_DX'!J31+'4_ReX'!J26</f>
        <v>0.33878599999999998</v>
      </c>
      <c r="K31" s="202">
        <f>'3_DX'!K31+'4_ReX'!K26</f>
        <v>23.141407000000001</v>
      </c>
      <c r="L31" s="202">
        <f>'3_DX'!L31+'4_ReX'!L26</f>
        <v>1.08623</v>
      </c>
      <c r="M31" s="202">
        <f>'3_DX'!M31+'4_ReX'!M26</f>
        <v>8.7575E-2</v>
      </c>
      <c r="N31" s="202">
        <f>'3_DX'!N31+'4_ReX'!N26</f>
        <v>1.1782240000000002</v>
      </c>
      <c r="O31" s="202">
        <f>'3_DX'!O31+'4_ReX'!O26</f>
        <v>0.26538400000000001</v>
      </c>
      <c r="P31" s="202">
        <f>'3_DX'!P31+'4_ReX'!P26</f>
        <v>2.8501889999999999</v>
      </c>
      <c r="Q31" s="202">
        <f>'3_DX'!Q31+'4_ReX'!Q26</f>
        <v>9.0422410000000006</v>
      </c>
      <c r="R31" s="202">
        <f>'3_DX'!R31+'4_ReX'!R26</f>
        <v>10.806295</v>
      </c>
      <c r="S31" s="202">
        <f>'3_DX'!S31+'4_ReX'!S26</f>
        <v>9.6676889999999993</v>
      </c>
      <c r="T31" s="202">
        <f>'3_DX'!T31+'4_ReX'!T26</f>
        <v>9.5234579999999998</v>
      </c>
      <c r="U31" s="202">
        <f>'3_DX'!U31+'4_ReX'!U26</f>
        <v>0</v>
      </c>
      <c r="V31" s="202">
        <f>'3_DX'!V31+'4_ReX'!V26</f>
        <v>0.92730400000000002</v>
      </c>
      <c r="W31" s="202">
        <f>'3_DX'!W31+'4_ReX'!W26</f>
        <v>0</v>
      </c>
      <c r="X31" s="202">
        <f>'3_DX'!X31+'4_ReX'!X26</f>
        <v>4.349431</v>
      </c>
      <c r="Y31" s="106">
        <f t="shared" si="5"/>
        <v>433.38608200000004</v>
      </c>
      <c r="Z31" s="158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ht="14.9" customHeight="1">
      <c r="A32" s="163"/>
      <c r="B32" s="160" t="s">
        <v>64</v>
      </c>
      <c r="C32" s="202">
        <f>'3_DX'!C32+'4_ReX'!C27</f>
        <v>7.9212930000000004</v>
      </c>
      <c r="D32" s="202">
        <f>'3_DX'!D32+'4_ReX'!D27</f>
        <v>412.95698800000002</v>
      </c>
      <c r="E32" s="202">
        <f>'3_DX'!E32+'4_ReX'!E27</f>
        <v>26.506730000000001</v>
      </c>
      <c r="F32" s="202">
        <f>'3_DX'!F32+'4_ReX'!F27</f>
        <v>132.34675000000001</v>
      </c>
      <c r="G32" s="202">
        <f>'3_DX'!G32+'4_ReX'!G27</f>
        <v>57.093167000000001</v>
      </c>
      <c r="H32" s="202">
        <f>'3_DX'!H32+'4_ReX'!H27</f>
        <v>43.884517000000002</v>
      </c>
      <c r="I32" s="202">
        <f>'3_DX'!I32+'4_ReX'!I27</f>
        <v>1.0359E-2</v>
      </c>
      <c r="J32" s="202">
        <f>'3_DX'!J32+'4_ReX'!J27</f>
        <v>0.91567299999999996</v>
      </c>
      <c r="K32" s="202">
        <f>'3_DX'!K32+'4_ReX'!K27</f>
        <v>28.332686000000002</v>
      </c>
      <c r="L32" s="202">
        <f>'3_DX'!L32+'4_ReX'!L27</f>
        <v>1.071796</v>
      </c>
      <c r="M32" s="202">
        <f>'3_DX'!M32+'4_ReX'!M27</f>
        <v>0.01</v>
      </c>
      <c r="N32" s="202">
        <f>'3_DX'!N32+'4_ReX'!N27</f>
        <v>1.1439999999999999E-2</v>
      </c>
      <c r="O32" s="202">
        <f>'3_DX'!O32+'4_ReX'!O27</f>
        <v>0.43421100000000001</v>
      </c>
      <c r="P32" s="202">
        <f>'3_DX'!P32+'4_ReX'!P27</f>
        <v>4.1947349999999997</v>
      </c>
      <c r="Q32" s="202">
        <f>'3_DX'!Q32+'4_ReX'!Q27</f>
        <v>5.674086</v>
      </c>
      <c r="R32" s="202">
        <f>'3_DX'!R32+'4_ReX'!R27</f>
        <v>68.072150999999991</v>
      </c>
      <c r="S32" s="202">
        <f>'3_DX'!S32+'4_ReX'!S27</f>
        <v>15.937766</v>
      </c>
      <c r="T32" s="202">
        <f>'3_DX'!T32+'4_ReX'!T27</f>
        <v>3.505671</v>
      </c>
      <c r="U32" s="202">
        <f>'3_DX'!U32+'4_ReX'!U27</f>
        <v>0</v>
      </c>
      <c r="V32" s="202">
        <f>'3_DX'!V32+'4_ReX'!V27</f>
        <v>1.156479</v>
      </c>
      <c r="W32" s="202">
        <f>'3_DX'!W32+'4_ReX'!W27</f>
        <v>0</v>
      </c>
      <c r="X32" s="202">
        <f>'3_DX'!X32+'4_ReX'!X27</f>
        <v>26.213097999999999</v>
      </c>
      <c r="Y32" s="106">
        <f t="shared" si="5"/>
        <v>836.24959599999977</v>
      </c>
      <c r="Z32" s="158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ht="14.9" customHeight="1">
      <c r="A33" s="163"/>
      <c r="B33" s="16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106"/>
      <c r="Z33" s="158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4.9" customHeight="1">
      <c r="A34" s="163">
        <v>2019</v>
      </c>
      <c r="B34" s="160" t="s">
        <v>69</v>
      </c>
      <c r="C34" s="240">
        <f>'3_DX'!C34+'4_ReX'!C29</f>
        <v>0.535138</v>
      </c>
      <c r="D34" s="240">
        <f>'3_DX'!D34+'4_ReX'!D29</f>
        <v>137.229141</v>
      </c>
      <c r="E34" s="240">
        <f>'3_DX'!E34+'4_ReX'!E29</f>
        <v>0.70801700000000001</v>
      </c>
      <c r="F34" s="240">
        <f>'3_DX'!F34+'4_ReX'!F29</f>
        <v>92.359507000000008</v>
      </c>
      <c r="G34" s="240">
        <f>'3_DX'!G34+'4_ReX'!G29</f>
        <v>65.170880999999994</v>
      </c>
      <c r="H34" s="240">
        <f>'3_DX'!H34+'4_ReX'!H29</f>
        <v>9.2530830000000002</v>
      </c>
      <c r="I34" s="240">
        <f>'3_DX'!I34+'4_ReX'!I29</f>
        <v>0</v>
      </c>
      <c r="J34" s="240">
        <f>'3_DX'!J34+'4_ReX'!J29</f>
        <v>0.39735900000000002</v>
      </c>
      <c r="K34" s="240">
        <f>'3_DX'!K34+'4_ReX'!K29</f>
        <v>18.155486</v>
      </c>
      <c r="L34" s="240">
        <f>'3_DX'!L34+'4_ReX'!L29</f>
        <v>0.973634</v>
      </c>
      <c r="M34" s="240">
        <f>'3_DX'!M34+'4_ReX'!M29</f>
        <v>9.7495999999999999E-2</v>
      </c>
      <c r="N34" s="240">
        <f>'3_DX'!N34+'4_ReX'!N29</f>
        <v>1.886064</v>
      </c>
      <c r="O34" s="240">
        <f>'3_DX'!O34+'4_ReX'!O29</f>
        <v>1</v>
      </c>
      <c r="P34" s="240">
        <f>'3_DX'!P34+'4_ReX'!P29</f>
        <v>2.816932</v>
      </c>
      <c r="Q34" s="240">
        <f>'3_DX'!Q34+'4_ReX'!Q29</f>
        <v>7.8112000000000004</v>
      </c>
      <c r="R34" s="240">
        <f>'3_DX'!R34+'4_ReX'!R29</f>
        <v>186.19001399999999</v>
      </c>
      <c r="S34" s="240">
        <f>'3_DX'!S34+'4_ReX'!S29</f>
        <v>2.3921999999999999E-2</v>
      </c>
      <c r="T34" s="240">
        <f>'3_DX'!T34+'4_ReX'!T29</f>
        <v>2.7355779999999998</v>
      </c>
      <c r="U34" s="240">
        <f>'3_DX'!U34+'4_ReX'!U29</f>
        <v>5.4261999999999998E-2</v>
      </c>
      <c r="V34" s="240">
        <f>'3_DX'!V34+'4_ReX'!V29</f>
        <v>0</v>
      </c>
      <c r="W34" s="240">
        <f>'3_DX'!W34+'4_ReX'!W29</f>
        <v>0</v>
      </c>
      <c r="X34" s="240">
        <f>'3_DX'!X34+'4_ReX'!X29</f>
        <v>11.447533</v>
      </c>
      <c r="Y34" s="240">
        <f>SUM(C34:X34)</f>
        <v>538.84524699999997</v>
      </c>
      <c r="Z34" s="158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ht="14.9" customHeight="1">
      <c r="A35" s="165"/>
      <c r="B35" s="160" t="s">
        <v>70</v>
      </c>
      <c r="C35" s="240">
        <f>'3_DX'!C35+'4_ReX'!C30</f>
        <v>6.8815910000000002</v>
      </c>
      <c r="D35" s="240">
        <f>'3_DX'!D35+'4_ReX'!D30</f>
        <v>265.50948599999998</v>
      </c>
      <c r="E35" s="240">
        <f>'3_DX'!E35+'4_ReX'!E30</f>
        <v>28.192844000000001</v>
      </c>
      <c r="F35" s="240">
        <f>'3_DX'!F35+'4_ReX'!F30</f>
        <v>42.184114999999998</v>
      </c>
      <c r="G35" s="240">
        <f>'3_DX'!G35+'4_ReX'!G30</f>
        <v>43.424933000000003</v>
      </c>
      <c r="H35" s="240">
        <f>'3_DX'!H35+'4_ReX'!H30</f>
        <v>7.4857689999999995</v>
      </c>
      <c r="I35" s="240">
        <f>'3_DX'!I35+'4_ReX'!I30</f>
        <v>1.55E-2</v>
      </c>
      <c r="J35" s="240">
        <f>'3_DX'!J35+'4_ReX'!J30</f>
        <v>1</v>
      </c>
      <c r="K35" s="240">
        <f>'3_DX'!K35+'4_ReX'!K30</f>
        <v>8.4306999999999993E-2</v>
      </c>
      <c r="L35" s="240">
        <f>'3_DX'!L35+'4_ReX'!L30</f>
        <v>1.1814340000000001</v>
      </c>
      <c r="M35" s="240">
        <f>'3_DX'!M35+'4_ReX'!M30</f>
        <v>6.0979999999999999E-2</v>
      </c>
      <c r="N35" s="240">
        <f>'3_DX'!N35+'4_ReX'!N30</f>
        <v>1.3516410000000001</v>
      </c>
      <c r="O35" s="240">
        <f>'3_DX'!O35+'4_ReX'!O30</f>
        <v>0</v>
      </c>
      <c r="P35" s="240">
        <f>'3_DX'!P35+'4_ReX'!P30</f>
        <v>3.193918</v>
      </c>
      <c r="Q35" s="240">
        <f>'3_DX'!Q35+'4_ReX'!Q30</f>
        <v>0.82542700000000002</v>
      </c>
      <c r="R35" s="240">
        <f>'3_DX'!R35+'4_ReX'!R30</f>
        <v>1.0711520000000001</v>
      </c>
      <c r="S35" s="240">
        <f>'3_DX'!S35+'4_ReX'!S30</f>
        <v>9.3469040000000003</v>
      </c>
      <c r="T35" s="240">
        <f>'3_DX'!T35+'4_ReX'!T30</f>
        <v>5.8628819999999999</v>
      </c>
      <c r="U35" s="240">
        <f>'3_DX'!U35+'4_ReX'!U30</f>
        <v>5.4261999999999998E-2</v>
      </c>
      <c r="V35" s="240">
        <f>'3_DX'!V35+'4_ReX'!V30</f>
        <v>0.15282000000000001</v>
      </c>
      <c r="W35" s="240">
        <f>'3_DX'!W35+'4_ReX'!W30</f>
        <v>2.3921999999999999E-2</v>
      </c>
      <c r="X35" s="240">
        <f>'3_DX'!X35+'4_ReX'!X30</f>
        <v>37.708499000000003</v>
      </c>
      <c r="Y35" s="240">
        <f t="shared" ref="Y35:Y45" si="6">SUM(C35:X35)</f>
        <v>455.61238600000001</v>
      </c>
      <c r="Z35" s="34"/>
    </row>
    <row r="36" spans="1:43" ht="14.9" customHeight="1">
      <c r="A36" s="165"/>
      <c r="B36" s="160" t="s">
        <v>65</v>
      </c>
      <c r="C36" s="240">
        <f>'3_DX'!C36+'4_ReX'!C31</f>
        <v>13.668596000000001</v>
      </c>
      <c r="D36" s="240">
        <f>'3_DX'!D36+'4_ReX'!D31</f>
        <v>348.65907900000002</v>
      </c>
      <c r="E36" s="240">
        <f>'3_DX'!E36+'4_ReX'!E31</f>
        <v>37.395916999999997</v>
      </c>
      <c r="F36" s="240">
        <f>'3_DX'!F36+'4_ReX'!F31</f>
        <v>25.252367</v>
      </c>
      <c r="G36" s="240">
        <f>'3_DX'!G36+'4_ReX'!G31</f>
        <v>27.631309000000002</v>
      </c>
      <c r="H36" s="240">
        <f>'3_DX'!H36+'4_ReX'!H31</f>
        <v>6.6847729999999999</v>
      </c>
      <c r="I36" s="240">
        <f>'3_DX'!I36+'4_ReX'!I31</f>
        <v>7.6633999999999994E-2</v>
      </c>
      <c r="J36" s="240">
        <f>'3_DX'!J36+'4_ReX'!J31</f>
        <v>1.6E-2</v>
      </c>
      <c r="K36" s="240">
        <f>'3_DX'!K36+'4_ReX'!K31</f>
        <v>2.3771100000000001</v>
      </c>
      <c r="L36" s="240">
        <f>'3_DX'!L36+'4_ReX'!L31</f>
        <v>1.0809660000000001</v>
      </c>
      <c r="M36" s="240">
        <f>'3_DX'!M36+'4_ReX'!M31</f>
        <v>3.9816999999999998E-2</v>
      </c>
      <c r="N36" s="240">
        <f>'3_DX'!N36+'4_ReX'!N31</f>
        <v>1.6638E-2</v>
      </c>
      <c r="O36" s="240">
        <f>'3_DX'!O36+'4_ReX'!O31</f>
        <v>2.4889999999999999E-2</v>
      </c>
      <c r="P36" s="240">
        <f>'3_DX'!P36+'4_ReX'!P31</f>
        <v>1.8554120000000001</v>
      </c>
      <c r="Q36" s="240">
        <f>'3_DX'!Q36+'4_ReX'!Q31</f>
        <v>6.3867399999999996</v>
      </c>
      <c r="R36" s="240">
        <f>'3_DX'!R36+'4_ReX'!R31</f>
        <v>12.745609</v>
      </c>
      <c r="S36" s="240">
        <f>'3_DX'!S36+'4_ReX'!S31</f>
        <v>17.543448999999999</v>
      </c>
      <c r="T36" s="240">
        <f>'3_DX'!T36+'4_ReX'!T31</f>
        <v>13.036853000000001</v>
      </c>
      <c r="U36" s="240">
        <f>'3_DX'!U36+'4_ReX'!U31</f>
        <v>5.4261999999999998E-2</v>
      </c>
      <c r="V36" s="240">
        <f>'3_DX'!V36+'4_ReX'!V31</f>
        <v>5.1808680000000003</v>
      </c>
      <c r="W36" s="240">
        <f>'3_DX'!W36+'4_ReX'!W31</f>
        <v>0</v>
      </c>
      <c r="X36" s="240">
        <f>'3_DX'!X36+'4_ReX'!X31</f>
        <v>4.6815579999999999</v>
      </c>
      <c r="Y36" s="240">
        <f t="shared" si="6"/>
        <v>524.40884700000004</v>
      </c>
      <c r="Z36" s="34"/>
    </row>
    <row r="37" spans="1:43" ht="14.9" customHeight="1">
      <c r="A37" s="165"/>
      <c r="B37" s="160" t="s">
        <v>66</v>
      </c>
      <c r="C37" s="240">
        <f>'3_DX'!C37+'4_ReX'!C32</f>
        <v>4.9805120000000001</v>
      </c>
      <c r="D37" s="240">
        <f>'3_DX'!D37+'4_ReX'!D32</f>
        <v>268.39553999999998</v>
      </c>
      <c r="E37" s="240">
        <f>'3_DX'!E37+'4_ReX'!E32</f>
        <v>33.058450999999998</v>
      </c>
      <c r="F37" s="240">
        <f>'3_DX'!F37+'4_ReX'!F32</f>
        <v>53.711717</v>
      </c>
      <c r="G37" s="240">
        <f>'3_DX'!G37+'4_ReX'!G32</f>
        <v>42.323198000000005</v>
      </c>
      <c r="H37" s="240">
        <f>'3_DX'!H37+'4_ReX'!H32</f>
        <v>9.2015220000000006</v>
      </c>
      <c r="I37" s="240">
        <f>'3_DX'!I37+'4_ReX'!I32</f>
        <v>5.8053E-2</v>
      </c>
      <c r="J37" s="240">
        <f>'3_DX'!J37+'4_ReX'!J32</f>
        <v>0.83160699999999999</v>
      </c>
      <c r="K37" s="240">
        <f>'3_DX'!K37+'4_ReX'!K32</f>
        <v>0.73808099999999999</v>
      </c>
      <c r="L37" s="240">
        <f>'3_DX'!L37+'4_ReX'!L32</f>
        <v>1.0034810000000001</v>
      </c>
      <c r="M37" s="240">
        <f>'3_DX'!M37+'4_ReX'!M32</f>
        <v>0.80776800000000004</v>
      </c>
      <c r="N37" s="240">
        <f>'3_DX'!N37+'4_ReX'!N32</f>
        <v>2.0857540000000001</v>
      </c>
      <c r="O37" s="240">
        <f>'3_DX'!O37+'4_ReX'!O32</f>
        <v>0</v>
      </c>
      <c r="P37" s="240">
        <f>'3_DX'!P37+'4_ReX'!P32</f>
        <v>0.10950600000000001</v>
      </c>
      <c r="Q37" s="240">
        <f>'3_DX'!Q37+'4_ReX'!Q32</f>
        <v>5.3190819999999999</v>
      </c>
      <c r="R37" s="240">
        <f>'3_DX'!R37+'4_ReX'!R32</f>
        <v>5.9850950000000003</v>
      </c>
      <c r="S37" s="240">
        <f>'3_DX'!S37+'4_ReX'!S32</f>
        <v>16.356524</v>
      </c>
      <c r="T37" s="240">
        <f>'3_DX'!T37+'4_ReX'!T32</f>
        <v>6.869872</v>
      </c>
      <c r="U37" s="240">
        <f>'3_DX'!U37+'4_ReX'!U32</f>
        <v>5.4261999999999998E-2</v>
      </c>
      <c r="V37" s="240">
        <f>'3_DX'!V37+'4_ReX'!V32</f>
        <v>0.136485</v>
      </c>
      <c r="W37" s="240">
        <f>'3_DX'!W37+'4_ReX'!W32</f>
        <v>0</v>
      </c>
      <c r="X37" s="240">
        <f>'3_DX'!X37+'4_ReX'!X32</f>
        <v>3.3211879999999998</v>
      </c>
      <c r="Y37" s="240">
        <f t="shared" si="6"/>
        <v>455.34769799999998</v>
      </c>
      <c r="Z37" s="34"/>
    </row>
    <row r="38" spans="1:43" ht="14.9" customHeight="1">
      <c r="A38" s="165"/>
      <c r="B38" s="160" t="s">
        <v>7</v>
      </c>
      <c r="C38" s="240">
        <f>'3_DX'!C38+'4_ReX'!C33</f>
        <v>0.23202900000000001</v>
      </c>
      <c r="D38" s="240">
        <f>'3_DX'!D38+'4_ReX'!D33</f>
        <v>346.61562099999998</v>
      </c>
      <c r="E38" s="240">
        <f>'3_DX'!E38+'4_ReX'!E33</f>
        <v>32.041994000000003</v>
      </c>
      <c r="F38" s="240">
        <f>'3_DX'!F38+'4_ReX'!F33</f>
        <v>96.033253999999999</v>
      </c>
      <c r="G38" s="240">
        <f>'3_DX'!G38+'4_ReX'!G33</f>
        <v>41.410665000000002</v>
      </c>
      <c r="H38" s="240">
        <f>'3_DX'!H38+'4_ReX'!H33</f>
        <v>11.963806</v>
      </c>
      <c r="I38" s="240">
        <f>'3_DX'!I38+'4_ReX'!I33</f>
        <v>0.74516700000000002</v>
      </c>
      <c r="J38" s="240">
        <f>'3_DX'!J38+'4_ReX'!J33</f>
        <v>0.98366399999999998</v>
      </c>
      <c r="K38" s="240">
        <f>'3_DX'!K38+'4_ReX'!K33</f>
        <v>13.253722</v>
      </c>
      <c r="L38" s="240">
        <f>'3_DX'!L38+'4_ReX'!L33</f>
        <v>2.3338719999999999</v>
      </c>
      <c r="M38" s="240">
        <f>'3_DX'!M38+'4_ReX'!M33</f>
        <v>1.8508230000000001</v>
      </c>
      <c r="N38" s="240">
        <f>'3_DX'!N38+'4_ReX'!N33</f>
        <v>1.8432459999999999</v>
      </c>
      <c r="O38" s="240">
        <f>'3_DX'!O38+'4_ReX'!O33</f>
        <v>1.5778449999999999</v>
      </c>
      <c r="P38" s="240">
        <f>'3_DX'!P38+'4_ReX'!P33</f>
        <v>0.51854500000000003</v>
      </c>
      <c r="Q38" s="240">
        <f>'3_DX'!Q38+'4_ReX'!Q33</f>
        <v>40.724383000000003</v>
      </c>
      <c r="R38" s="240">
        <f>'3_DX'!R38+'4_ReX'!R33</f>
        <v>10.176221999999999</v>
      </c>
      <c r="S38" s="240">
        <f>'3_DX'!S38+'4_ReX'!S33</f>
        <v>31.842600999999998</v>
      </c>
      <c r="T38" s="240">
        <f>'3_DX'!T38+'4_ReX'!T33</f>
        <v>2.1337740000000003</v>
      </c>
      <c r="U38" s="240">
        <f>'3_DX'!U38+'4_ReX'!U33</f>
        <v>5.4261999999999998E-2</v>
      </c>
      <c r="V38" s="240">
        <f>'3_DX'!V38+'4_ReX'!V33</f>
        <v>1.2190000000000001</v>
      </c>
      <c r="W38" s="240">
        <f>'3_DX'!W38+'4_ReX'!W33</f>
        <v>0</v>
      </c>
      <c r="X38" s="240">
        <f>'3_DX'!X38+'4_ReX'!X33</f>
        <v>15.525403000000001</v>
      </c>
      <c r="Y38" s="240">
        <f t="shared" si="6"/>
        <v>653.07989800000018</v>
      </c>
      <c r="Z38" s="34"/>
    </row>
    <row r="39" spans="1:43" ht="14.9" customHeight="1">
      <c r="A39" s="165"/>
      <c r="B39" s="160" t="s">
        <v>67</v>
      </c>
      <c r="C39" s="240">
        <f>'3_DX'!C39+'4_ReX'!C34</f>
        <v>9.0742410000000007</v>
      </c>
      <c r="D39" s="240">
        <f>'3_DX'!D39+'4_ReX'!D34</f>
        <v>227.03136499999999</v>
      </c>
      <c r="E39" s="240">
        <f>'3_DX'!E39+'4_ReX'!E34</f>
        <v>24.332585000000002</v>
      </c>
      <c r="F39" s="240">
        <f>'3_DX'!F39+'4_ReX'!F34</f>
        <v>47.841875000000002</v>
      </c>
      <c r="G39" s="240">
        <f>'3_DX'!G39+'4_ReX'!G34</f>
        <v>43.813476000000001</v>
      </c>
      <c r="H39" s="240">
        <f>'3_DX'!H39+'4_ReX'!H34</f>
        <v>4.3358509999999999</v>
      </c>
      <c r="I39" s="240">
        <f>'3_DX'!I39+'4_ReX'!I34</f>
        <v>1.7860199999999999</v>
      </c>
      <c r="J39" s="240">
        <f>'3_DX'!J39+'4_ReX'!J34</f>
        <v>0.41981499999999999</v>
      </c>
      <c r="K39" s="240">
        <f>'3_DX'!K39+'4_ReX'!K34</f>
        <v>12.981353</v>
      </c>
      <c r="L39" s="240">
        <f>'3_DX'!L39+'4_ReX'!L34</f>
        <v>1.070065</v>
      </c>
      <c r="M39" s="240">
        <f>'3_DX'!M39+'4_ReX'!M34</f>
        <v>4.5024000000000002E-2</v>
      </c>
      <c r="N39" s="240">
        <f>'3_DX'!N39+'4_ReX'!N34</f>
        <v>5.0000000000000001E-3</v>
      </c>
      <c r="O39" s="240">
        <f>'3_DX'!O39+'4_ReX'!O34</f>
        <v>0</v>
      </c>
      <c r="P39" s="240">
        <f>'3_DX'!P39+'4_ReX'!P34</f>
        <v>2.6462859999999999</v>
      </c>
      <c r="Q39" s="240">
        <f>'3_DX'!Q39+'4_ReX'!Q34</f>
        <v>11.315016</v>
      </c>
      <c r="R39" s="240">
        <f>'3_DX'!R39+'4_ReX'!R34</f>
        <v>27.206828999999999</v>
      </c>
      <c r="S39" s="240">
        <f>'3_DX'!S39+'4_ReX'!S34</f>
        <v>14.822889</v>
      </c>
      <c r="T39" s="240">
        <f>'3_DX'!T39+'4_ReX'!T34</f>
        <v>1.743512</v>
      </c>
      <c r="U39" s="240">
        <f>'3_DX'!U39+'4_ReX'!U34</f>
        <v>5.4261999999999998E-2</v>
      </c>
      <c r="V39" s="240">
        <f>'3_DX'!V39+'4_ReX'!V34</f>
        <v>0.16367000000000001</v>
      </c>
      <c r="W39" s="240">
        <f>'3_DX'!W39+'4_ReX'!W34</f>
        <v>5.0000000000000001E-3</v>
      </c>
      <c r="X39" s="240">
        <f>'3_DX'!X39+'4_ReX'!X34</f>
        <v>25.924869000000001</v>
      </c>
      <c r="Y39" s="240">
        <f t="shared" si="6"/>
        <v>456.61900300000002</v>
      </c>
      <c r="Z39" s="34"/>
    </row>
    <row r="40" spans="1:43" ht="14.9" customHeight="1">
      <c r="A40" s="165"/>
      <c r="B40" s="160" t="s">
        <v>68</v>
      </c>
      <c r="C40" s="240">
        <f>'3_DX'!C40+'4_ReX'!C35</f>
        <v>17.749901000000001</v>
      </c>
      <c r="D40" s="240">
        <f>'3_DX'!D40+'4_ReX'!D35</f>
        <v>255.627589</v>
      </c>
      <c r="E40" s="240">
        <f>'3_DX'!E40+'4_ReX'!E35</f>
        <v>6.2520999999999993E-2</v>
      </c>
      <c r="F40" s="240">
        <f>'3_DX'!F40+'4_ReX'!F35</f>
        <v>95.148243000000008</v>
      </c>
      <c r="G40" s="240">
        <f>'3_DX'!G40+'4_ReX'!G35</f>
        <v>17.071412000000002</v>
      </c>
      <c r="H40" s="240">
        <f>'3_DX'!H40+'4_ReX'!H35</f>
        <v>6.4511679999999991</v>
      </c>
      <c r="I40" s="240">
        <f>'3_DX'!I40+'4_ReX'!I35</f>
        <v>0.30099999999999999</v>
      </c>
      <c r="J40" s="240">
        <f>'3_DX'!J40+'4_ReX'!J35</f>
        <v>0.64690400000000003</v>
      </c>
      <c r="K40" s="240">
        <f>'3_DX'!K40+'4_ReX'!K35</f>
        <v>27.240390999999999</v>
      </c>
      <c r="L40" s="240">
        <f>'3_DX'!L40+'4_ReX'!L35</f>
        <v>1.6202019999999999</v>
      </c>
      <c r="M40" s="240">
        <f>'3_DX'!M40+'4_ReX'!M35</f>
        <v>1.0948819999999999</v>
      </c>
      <c r="N40" s="240">
        <f>'3_DX'!N40+'4_ReX'!N35</f>
        <v>2.2505839999999999</v>
      </c>
      <c r="O40" s="240">
        <f>'3_DX'!O40+'4_ReX'!O35</f>
        <v>1</v>
      </c>
      <c r="P40" s="240">
        <f>'3_DX'!P40+'4_ReX'!P35</f>
        <v>2.5937160000000001</v>
      </c>
      <c r="Q40" s="240">
        <f>'3_DX'!Q40+'4_ReX'!Q35</f>
        <v>6.8633139999999999</v>
      </c>
      <c r="R40" s="240">
        <f>'3_DX'!R40+'4_ReX'!R35</f>
        <v>120.498947</v>
      </c>
      <c r="S40" s="240">
        <f>'3_DX'!S40+'4_ReX'!S35</f>
        <v>14.049948000000001</v>
      </c>
      <c r="T40" s="240">
        <f>'3_DX'!T40+'4_ReX'!T35</f>
        <v>11.440204</v>
      </c>
      <c r="U40" s="240">
        <f>'3_DX'!U40+'4_ReX'!U35</f>
        <v>5.4261999999999998E-2</v>
      </c>
      <c r="V40" s="240">
        <f>'3_DX'!V40+'4_ReX'!V35</f>
        <v>0.61176000000000008</v>
      </c>
      <c r="W40" s="240">
        <f>'3_DX'!W40+'4_ReX'!W35</f>
        <v>0</v>
      </c>
      <c r="X40" s="240">
        <f>'3_DX'!X40+'4_ReX'!X35</f>
        <v>13.773550999999999</v>
      </c>
      <c r="Y40" s="240">
        <f t="shared" si="6"/>
        <v>596.15049899999997</v>
      </c>
      <c r="Z40" s="34"/>
    </row>
    <row r="41" spans="1:43" ht="14.9" customHeight="1">
      <c r="A41" s="165"/>
      <c r="B41" s="160" t="s">
        <v>71</v>
      </c>
      <c r="C41" s="240">
        <f>'3_DX'!C41+'4_ReX'!C36</f>
        <v>9.7019699999999993</v>
      </c>
      <c r="D41" s="240">
        <f>'3_DX'!D41+'4_ReX'!D36</f>
        <v>393.22229299999998</v>
      </c>
      <c r="E41" s="240">
        <f>'3_DX'!E41+'4_ReX'!E36</f>
        <v>45.940100999999999</v>
      </c>
      <c r="F41" s="240">
        <f>'3_DX'!F41+'4_ReX'!F36</f>
        <v>158.34031200000001</v>
      </c>
      <c r="G41" s="240">
        <f>'3_DX'!G41+'4_ReX'!G36</f>
        <v>86.732759000000001</v>
      </c>
      <c r="H41" s="240">
        <f>'3_DX'!H41+'4_ReX'!H36</f>
        <v>5.2824439999999999</v>
      </c>
      <c r="I41" s="240">
        <f>'3_DX'!I41+'4_ReX'!I36</f>
        <v>0.118504</v>
      </c>
      <c r="J41" s="240">
        <f>'3_DX'!J41+'4_ReX'!J36</f>
        <v>1</v>
      </c>
      <c r="K41" s="240">
        <f>'3_DX'!K41+'4_ReX'!K36</f>
        <v>12.436496</v>
      </c>
      <c r="L41" s="240">
        <f>'3_DX'!L41+'4_ReX'!L36</f>
        <v>1.134431</v>
      </c>
      <c r="M41" s="240">
        <f>'3_DX'!M41+'4_ReX'!M36</f>
        <v>1.0173669999999999</v>
      </c>
      <c r="N41" s="240">
        <f>'3_DX'!N41+'4_ReX'!N36</f>
        <v>1.092889</v>
      </c>
      <c r="O41" s="240">
        <f>'3_DX'!O41+'4_ReX'!O36</f>
        <v>7.0795999999999998E-2</v>
      </c>
      <c r="P41" s="240">
        <f>'3_DX'!P41+'4_ReX'!P36</f>
        <v>3.0037319999999998</v>
      </c>
      <c r="Q41" s="240">
        <f>'3_DX'!Q41+'4_ReX'!Q36</f>
        <v>2.9931679999999998</v>
      </c>
      <c r="R41" s="240">
        <f>'3_DX'!R41+'4_ReX'!R36</f>
        <v>5.5971970000000004</v>
      </c>
      <c r="S41" s="240">
        <f>'3_DX'!S41+'4_ReX'!S36</f>
        <v>5.8316039999999996</v>
      </c>
      <c r="T41" s="240">
        <f>'3_DX'!T41+'4_ReX'!T36</f>
        <v>2.2065619999999999</v>
      </c>
      <c r="U41" s="240">
        <f>'3_DX'!U41+'4_ReX'!U36</f>
        <v>5.4261999999999998E-2</v>
      </c>
      <c r="V41" s="240">
        <f>'3_DX'!V41+'4_ReX'!V36</f>
        <v>4.7280000000000004E-3</v>
      </c>
      <c r="W41" s="240">
        <f>'3_DX'!W41+'4_ReX'!W36</f>
        <v>0</v>
      </c>
      <c r="X41" s="240">
        <f>'3_DX'!X41+'4_ReX'!X36</f>
        <v>11.432715</v>
      </c>
      <c r="Y41" s="240">
        <f t="shared" si="6"/>
        <v>747.21433000000013</v>
      </c>
      <c r="Z41" s="34"/>
    </row>
    <row r="42" spans="1:43" ht="14.9" customHeight="1">
      <c r="A42" s="165"/>
      <c r="B42" s="160" t="s">
        <v>61</v>
      </c>
      <c r="C42" s="240">
        <f>'3_DX'!C42+'4_ReX'!C37</f>
        <v>27.043700000000001</v>
      </c>
      <c r="D42" s="240">
        <f>'3_DX'!D42+'4_ReX'!D37</f>
        <v>195.272176</v>
      </c>
      <c r="E42" s="240">
        <f>'3_DX'!E42+'4_ReX'!E37</f>
        <v>31.094795000000001</v>
      </c>
      <c r="F42" s="240">
        <f>'3_DX'!F42+'4_ReX'!F37</f>
        <v>46.383942000000005</v>
      </c>
      <c r="G42" s="240">
        <f>'3_DX'!G42+'4_ReX'!G37</f>
        <v>63.255543000000003</v>
      </c>
      <c r="H42" s="240">
        <f>'3_DX'!H42+'4_ReX'!H37</f>
        <v>4.1494939999999998</v>
      </c>
      <c r="I42" s="240">
        <f>'3_DX'!I42+'4_ReX'!I37</f>
        <v>4.5220999999999997E-2</v>
      </c>
      <c r="J42" s="240">
        <f>'3_DX'!J42+'4_ReX'!J37</f>
        <v>1.5716999999999998E-2</v>
      </c>
      <c r="K42" s="240">
        <f>'3_DX'!K42+'4_ReX'!K37</f>
        <v>2.4562059999999999</v>
      </c>
      <c r="L42" s="240">
        <f>'3_DX'!L42+'4_ReX'!L37</f>
        <v>1.9092789999999999</v>
      </c>
      <c r="M42" s="240">
        <f>'3_DX'!M42+'4_ReX'!M37</f>
        <v>1.8214999999999999E-2</v>
      </c>
      <c r="N42" s="240">
        <f>'3_DX'!N42+'4_ReX'!N37</f>
        <v>0.78712599999999999</v>
      </c>
      <c r="O42" s="240">
        <f>'3_DX'!O42+'4_ReX'!O37</f>
        <v>9.8440000000000003E-3</v>
      </c>
      <c r="P42" s="240">
        <f>'3_DX'!P42+'4_ReX'!P37</f>
        <v>1.8930039999999999</v>
      </c>
      <c r="Q42" s="240">
        <f>'3_DX'!Q42+'4_ReX'!Q37</f>
        <v>7.623513</v>
      </c>
      <c r="R42" s="240">
        <f>'3_DX'!R42+'4_ReX'!R37</f>
        <v>24.130226</v>
      </c>
      <c r="S42" s="240">
        <f>'3_DX'!S42+'4_ReX'!S37</f>
        <v>0</v>
      </c>
      <c r="T42" s="240">
        <f>'3_DX'!T42+'4_ReX'!T37</f>
        <v>5.639011</v>
      </c>
      <c r="U42" s="240">
        <f>'3_DX'!U42+'4_ReX'!U37</f>
        <v>5.4261999999999998E-2</v>
      </c>
      <c r="V42" s="240">
        <f>'3_DX'!V42+'4_ReX'!V37</f>
        <v>0.44</v>
      </c>
      <c r="W42" s="240">
        <f>'3_DX'!W42+'4_ReX'!W37</f>
        <v>0.11702</v>
      </c>
      <c r="X42" s="240">
        <f>'3_DX'!X42+'4_ReX'!X37</f>
        <v>8.3950949999999995</v>
      </c>
      <c r="Y42" s="240">
        <f t="shared" si="6"/>
        <v>420.7333890000001</v>
      </c>
      <c r="Z42" s="34"/>
    </row>
    <row r="43" spans="1:43" ht="14.9" customHeight="1">
      <c r="A43" s="165"/>
      <c r="B43" s="160" t="s">
        <v>62</v>
      </c>
      <c r="C43" s="240">
        <f>'3_DX'!C43+'4_ReX'!C38</f>
        <v>28.866253</v>
      </c>
      <c r="D43" s="240">
        <f>'3_DX'!D43+'4_ReX'!D38</f>
        <v>247.478781</v>
      </c>
      <c r="E43" s="240">
        <f>'3_DX'!E43+'4_ReX'!E38</f>
        <v>19.175768000000001</v>
      </c>
      <c r="F43" s="240">
        <f>'3_DX'!F43+'4_ReX'!F38</f>
        <v>99.830433999999997</v>
      </c>
      <c r="G43" s="240">
        <f>'3_DX'!G43+'4_ReX'!G38</f>
        <v>59.879705000000001</v>
      </c>
      <c r="H43" s="240">
        <f>'3_DX'!H43+'4_ReX'!H38</f>
        <v>2.9840359999999997</v>
      </c>
      <c r="I43" s="240">
        <f>'3_DX'!I43+'4_ReX'!I38</f>
        <v>0.46678799999999998</v>
      </c>
      <c r="J43" s="240">
        <f>'3_DX'!J43+'4_ReX'!J38</f>
        <v>1</v>
      </c>
      <c r="K43" s="240">
        <f>'3_DX'!K43+'4_ReX'!K38</f>
        <v>5.910933</v>
      </c>
      <c r="L43" s="240">
        <f>'3_DX'!L43+'4_ReX'!L38</f>
        <v>1.5975950000000001</v>
      </c>
      <c r="M43" s="240">
        <f>'3_DX'!M43+'4_ReX'!M38</f>
        <v>7.8919999999999997E-3</v>
      </c>
      <c r="N43" s="240">
        <f>'3_DX'!N43+'4_ReX'!N38</f>
        <v>0.73652200000000001</v>
      </c>
      <c r="O43" s="240">
        <f>'3_DX'!O43+'4_ReX'!O38</f>
        <v>7.8919999999999997E-3</v>
      </c>
      <c r="P43" s="240">
        <f>'3_DX'!P43+'4_ReX'!P38</f>
        <v>2.9386070000000002</v>
      </c>
      <c r="Q43" s="240">
        <f>'3_DX'!Q43+'4_ReX'!Q38</f>
        <v>12.978128</v>
      </c>
      <c r="R43" s="240">
        <f>'3_DX'!R43+'4_ReX'!R38</f>
        <v>5.2790650000000001</v>
      </c>
      <c r="S43" s="240">
        <f>'3_DX'!S43+'4_ReX'!S38</f>
        <v>11.18275</v>
      </c>
      <c r="T43" s="240">
        <f>'3_DX'!T43+'4_ReX'!T38</f>
        <v>3.1183920000000001</v>
      </c>
      <c r="U43" s="240">
        <f>'3_DX'!U43+'4_ReX'!U38</f>
        <v>5.4261999999999998E-2</v>
      </c>
      <c r="V43" s="240">
        <f>'3_DX'!V43+'4_ReX'!V38</f>
        <v>10.796416000000001</v>
      </c>
      <c r="W43" s="240">
        <f>'3_DX'!W43+'4_ReX'!W38</f>
        <v>0</v>
      </c>
      <c r="X43" s="240">
        <f>'3_DX'!X43+'4_ReX'!X38</f>
        <v>4.3088600000000001</v>
      </c>
      <c r="Y43" s="240">
        <f t="shared" si="6"/>
        <v>518.59907900000007</v>
      </c>
      <c r="Z43" s="34"/>
    </row>
    <row r="44" spans="1:43" ht="14.9" customHeight="1">
      <c r="A44" s="165"/>
      <c r="B44" s="160" t="s">
        <v>63</v>
      </c>
      <c r="C44" s="240">
        <f>'3_DX'!C44+'4_ReX'!C39</f>
        <v>19.756153999999999</v>
      </c>
      <c r="D44" s="240">
        <f>'3_DX'!D44+'4_ReX'!D39</f>
        <v>242.265085</v>
      </c>
      <c r="E44" s="240">
        <f>'3_DX'!E44+'4_ReX'!E39</f>
        <v>22.914673000000001</v>
      </c>
      <c r="F44" s="240">
        <f>'3_DX'!F44+'4_ReX'!F39</f>
        <v>62.216337000000003</v>
      </c>
      <c r="G44" s="240">
        <f>'3_DX'!G44+'4_ReX'!G39</f>
        <v>61.123206000000003</v>
      </c>
      <c r="H44" s="240">
        <f>'3_DX'!H44+'4_ReX'!H39</f>
        <v>4.9921519999999999</v>
      </c>
      <c r="I44" s="240">
        <f>'3_DX'!I44+'4_ReX'!I39</f>
        <v>0.38100000000000001</v>
      </c>
      <c r="J44" s="240">
        <f>'3_DX'!J44+'4_ReX'!J39</f>
        <v>0.70946699999999996</v>
      </c>
      <c r="K44" s="240">
        <f>'3_DX'!K44+'4_ReX'!K39</f>
        <v>4.5148820000000001</v>
      </c>
      <c r="L44" s="240">
        <f>'3_DX'!L44+'4_ReX'!L39</f>
        <v>1.234585</v>
      </c>
      <c r="M44" s="240">
        <f>'3_DX'!M44+'4_ReX'!M39</f>
        <v>1.0033300000000001</v>
      </c>
      <c r="N44" s="240">
        <f>'3_DX'!N44+'4_ReX'!N39</f>
        <v>1.048298</v>
      </c>
      <c r="O44" s="240">
        <f>'3_DX'!O44+'4_ReX'!O39</f>
        <v>9.0119999999999992E-3</v>
      </c>
      <c r="P44" s="240">
        <f>'3_DX'!P44+'4_ReX'!P39</f>
        <v>2.3556689999999998</v>
      </c>
      <c r="Q44" s="240">
        <f>'3_DX'!Q44+'4_ReX'!Q39</f>
        <v>2.8975710000000001</v>
      </c>
      <c r="R44" s="240">
        <f>'3_DX'!R44+'4_ReX'!R39</f>
        <v>0.75229500000000005</v>
      </c>
      <c r="S44" s="240">
        <f>'3_DX'!S44+'4_ReX'!S39</f>
        <v>14.94563</v>
      </c>
      <c r="T44" s="240">
        <f>'3_DX'!T44+'4_ReX'!T39</f>
        <v>6.6218870000000001</v>
      </c>
      <c r="U44" s="240">
        <f>'3_DX'!U44+'4_ReX'!U39</f>
        <v>5.4261999999999998E-2</v>
      </c>
      <c r="V44" s="240">
        <f>'3_DX'!V44+'4_ReX'!V39</f>
        <v>2.8299000000000001E-2</v>
      </c>
      <c r="W44" s="240">
        <f>'3_DX'!W44+'4_ReX'!W39</f>
        <v>0.214784</v>
      </c>
      <c r="X44" s="240">
        <f>'3_DX'!X44+'4_ReX'!X39</f>
        <v>10.544003999999999</v>
      </c>
      <c r="Y44" s="240">
        <f t="shared" si="6"/>
        <v>460.58258199999989</v>
      </c>
      <c r="Z44" s="34"/>
    </row>
    <row r="45" spans="1:43" ht="14.9" customHeight="1">
      <c r="A45" s="165"/>
      <c r="B45" s="160" t="s">
        <v>64</v>
      </c>
      <c r="C45" s="240">
        <f>'3_DX'!C45+'4_ReX'!C40</f>
        <v>38.510328000000001</v>
      </c>
      <c r="D45" s="240">
        <f>'3_DX'!D45+'4_ReX'!D40</f>
        <v>334.758353</v>
      </c>
      <c r="E45" s="240">
        <f>'3_DX'!E45+'4_ReX'!E40</f>
        <v>38.411805000000001</v>
      </c>
      <c r="F45" s="240">
        <f>'3_DX'!F45+'4_ReX'!F40</f>
        <v>62.110503000000001</v>
      </c>
      <c r="G45" s="240">
        <f>'3_DX'!G45+'4_ReX'!G40</f>
        <v>60.295654999999996</v>
      </c>
      <c r="H45" s="240">
        <f>'3_DX'!H45+'4_ReX'!H40</f>
        <v>7.0760269999999998</v>
      </c>
      <c r="I45" s="240">
        <f>'3_DX'!I45+'4_ReX'!I40</f>
        <v>7.4810000000000001E-2</v>
      </c>
      <c r="J45" s="240">
        <f>'3_DX'!J45+'4_ReX'!J40</f>
        <v>7.7359999999999998E-3</v>
      </c>
      <c r="K45" s="240">
        <f>'3_DX'!K45+'4_ReX'!K40</f>
        <v>0.14238400000000001</v>
      </c>
      <c r="L45" s="240">
        <f>'3_DX'!L45+'4_ReX'!L40</f>
        <v>1.4844459999999999</v>
      </c>
      <c r="M45" s="240">
        <f>'3_DX'!M45+'4_ReX'!M40</f>
        <v>0</v>
      </c>
      <c r="N45" s="240">
        <f>'3_DX'!N45+'4_ReX'!N40</f>
        <v>0</v>
      </c>
      <c r="O45" s="240">
        <f>'3_DX'!O45+'4_ReX'!O40</f>
        <v>0</v>
      </c>
      <c r="P45" s="240">
        <f>'3_DX'!P45+'4_ReX'!P40</f>
        <v>0</v>
      </c>
      <c r="Q45" s="240">
        <f>'3_DX'!Q45+'4_ReX'!Q40</f>
        <v>10.506054000000001</v>
      </c>
      <c r="R45" s="240">
        <f>'3_DX'!R45+'4_ReX'!R40</f>
        <v>13.27459</v>
      </c>
      <c r="S45" s="240">
        <f>'3_DX'!S45+'4_ReX'!S40</f>
        <v>7.3999999999999996E-2</v>
      </c>
      <c r="T45" s="240">
        <f>'3_DX'!T45+'4_ReX'!T40</f>
        <v>10.595884</v>
      </c>
      <c r="U45" s="240">
        <f>'3_DX'!U45+'4_ReX'!U40</f>
        <v>0</v>
      </c>
      <c r="V45" s="240">
        <f>'3_DX'!V45+'4_ReX'!V40</f>
        <v>0.84602999999999995</v>
      </c>
      <c r="W45" s="240">
        <f>'3_DX'!W45+'4_ReX'!W40</f>
        <v>2.33E-4</v>
      </c>
      <c r="X45" s="240">
        <f>'3_DX'!X45+'4_ReX'!X40</f>
        <v>2.8935430000000002</v>
      </c>
      <c r="Y45" s="240">
        <f t="shared" si="6"/>
        <v>581.06238099999985</v>
      </c>
      <c r="Z45" s="34"/>
    </row>
    <row r="46" spans="1:43" ht="14.9" customHeight="1">
      <c r="A46" s="165"/>
      <c r="B46" s="16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34"/>
    </row>
    <row r="47" spans="1:43" ht="14.9" customHeight="1">
      <c r="A47" s="163">
        <v>2020</v>
      </c>
      <c r="B47" s="160" t="s">
        <v>69</v>
      </c>
      <c r="C47" s="240">
        <f>'3_DX'!C47+'4_ReX'!C42</f>
        <v>41.283093000000001</v>
      </c>
      <c r="D47" s="240">
        <f>'3_DX'!D47+'4_ReX'!D42</f>
        <v>120.105752</v>
      </c>
      <c r="E47" s="240">
        <f>'3_DX'!E47+'4_ReX'!E42</f>
        <v>0.34107999999999999</v>
      </c>
      <c r="F47" s="240">
        <f>'3_DX'!F47+'4_ReX'!F42</f>
        <v>152.61202600000001</v>
      </c>
      <c r="G47" s="240">
        <f>'3_DX'!G47+'4_ReX'!G42</f>
        <v>63.863211999999997</v>
      </c>
      <c r="H47" s="240">
        <f>'3_DX'!H47+'4_ReX'!H42</f>
        <v>10.241153000000001</v>
      </c>
      <c r="I47" s="240">
        <f>'3_DX'!I47+'4_ReX'!I42</f>
        <v>7.7872999999999998E-2</v>
      </c>
      <c r="J47" s="240">
        <f>'3_DX'!J47+'4_ReX'!J42</f>
        <v>0.60924599999999995</v>
      </c>
      <c r="K47" s="240">
        <f>'3_DX'!K47+'4_ReX'!K42</f>
        <v>0.86757700000000004</v>
      </c>
      <c r="L47" s="240">
        <f>'3_DX'!L47+'4_ReX'!L42</f>
        <v>1.125116</v>
      </c>
      <c r="M47" s="240">
        <f>'3_DX'!M47+'4_ReX'!M42</f>
        <v>0.41595699999999997</v>
      </c>
      <c r="N47" s="240">
        <f>'3_DX'!N47+'4_ReX'!N42</f>
        <v>1.0300959999999999</v>
      </c>
      <c r="O47" s="240">
        <f>'3_DX'!O47+'4_ReX'!O42</f>
        <v>3.8646E-2</v>
      </c>
      <c r="P47" s="240">
        <f>'3_DX'!P47+'4_ReX'!P42</f>
        <v>0.13411100000000001</v>
      </c>
      <c r="Q47" s="240">
        <f>'3_DX'!Q47+'4_ReX'!Q42</f>
        <v>1.755609</v>
      </c>
      <c r="R47" s="240">
        <f>'3_DX'!R47+'4_ReX'!R42</f>
        <v>0.346107</v>
      </c>
      <c r="S47" s="240">
        <f>'3_DX'!S47+'4_ReX'!S42</f>
        <v>19.973531999999999</v>
      </c>
      <c r="T47" s="240">
        <f>'3_DX'!T47+'4_ReX'!T42</f>
        <v>1.9005999999999998</v>
      </c>
      <c r="U47" s="240">
        <f>'3_DX'!U47+'4_ReX'!U42</f>
        <v>0</v>
      </c>
      <c r="V47" s="240">
        <f>'3_DX'!V47+'4_ReX'!V42</f>
        <v>0.68054900000000007</v>
      </c>
      <c r="W47" s="240">
        <f>'3_DX'!W47+'4_ReX'!W42</f>
        <v>0</v>
      </c>
      <c r="X47" s="240">
        <f>'3_DX'!X47+'4_ReX'!X42</f>
        <v>11.386517</v>
      </c>
      <c r="Y47" s="240">
        <f>SUM(C47:X47)</f>
        <v>428.78785199999999</v>
      </c>
      <c r="Z47" s="158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ht="14.9" customHeight="1">
      <c r="A48" s="163"/>
      <c r="B48" s="160" t="s">
        <v>70</v>
      </c>
      <c r="C48" s="240">
        <f>'3_DX'!C48+'4_ReX'!C43</f>
        <v>27.058184000000001</v>
      </c>
      <c r="D48" s="240">
        <f>'3_DX'!D48+'4_ReX'!D44</f>
        <v>233.75068999999999</v>
      </c>
      <c r="E48" s="240">
        <f>'3_DX'!E48+'4_ReX'!E44</f>
        <v>9.1972459999999998</v>
      </c>
      <c r="F48" s="240">
        <f>'3_DX'!F48+'4_ReX'!F43</f>
        <v>61.137321</v>
      </c>
      <c r="G48" s="240">
        <f>'3_DX'!G48+'4_ReX'!G43</f>
        <v>54.783684000000001</v>
      </c>
      <c r="H48" s="240">
        <f>'3_DX'!H48+'4_ReX'!H43</f>
        <v>11.270205000000001</v>
      </c>
      <c r="I48" s="240">
        <f>'3_DX'!I48+'4_ReX'!I43</f>
        <v>9.9100000000000004E-3</v>
      </c>
      <c r="J48" s="240">
        <f>'3_DX'!J48+'4_ReX'!J43</f>
        <v>1.0968850000000001</v>
      </c>
      <c r="K48" s="240">
        <f>'3_DX'!K48+'4_ReX'!K43</f>
        <v>2.1538340000000002</v>
      </c>
      <c r="L48" s="240">
        <f>'3_DX'!L48+'4_ReX'!L43</f>
        <v>1.2055469999999999</v>
      </c>
      <c r="M48" s="240">
        <f>'3_DX'!M48+'4_ReX'!M43</f>
        <v>1.4464000000000001</v>
      </c>
      <c r="N48" s="240">
        <f>'3_DX'!N48+'4_ReX'!N43</f>
        <v>2.8250419999999998</v>
      </c>
      <c r="O48" s="240">
        <f>'3_DX'!O48+'4_ReX'!O43</f>
        <v>0</v>
      </c>
      <c r="P48" s="240">
        <f>'3_DX'!P48+'4_ReX'!P43</f>
        <v>5.2278999999999999E-2</v>
      </c>
      <c r="Q48" s="240">
        <f>'3_DX'!Q48+'4_ReX'!Q43</f>
        <v>8.6825650000000003</v>
      </c>
      <c r="R48" s="240">
        <f>'3_DX'!R48+'4_ReX'!R43</f>
        <v>6.9824169999999999</v>
      </c>
      <c r="S48" s="240">
        <f>'3_DX'!S48+'4_ReX'!S43</f>
        <v>16.084945999999999</v>
      </c>
      <c r="T48" s="240">
        <f>'3_DX'!T48+'4_ReX'!T43</f>
        <v>13.637729</v>
      </c>
      <c r="U48" s="240">
        <f>'3_DX'!U48+'4_ReX'!U43</f>
        <v>0</v>
      </c>
      <c r="V48" s="240">
        <f>'3_DX'!V48+'4_ReX'!V43</f>
        <v>0.78797700000000004</v>
      </c>
      <c r="W48" s="240">
        <f>'3_DX'!W48+'4_ReX'!W43</f>
        <v>0.16250000000000001</v>
      </c>
      <c r="X48" s="240">
        <f>'3_DX'!X48+'4_ReX'!X43</f>
        <v>11.366167000000001</v>
      </c>
      <c r="Y48" s="240">
        <f t="shared" ref="Y48:Y65" si="7">SUM(C48:X48)</f>
        <v>463.69152800000001</v>
      </c>
      <c r="Z48" s="158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43" ht="14.9" customHeight="1">
      <c r="A49" s="163"/>
      <c r="B49" s="160" t="s">
        <v>65</v>
      </c>
      <c r="C49" s="240">
        <f>'3_DX'!C49+'4_ReX'!C44</f>
        <v>34.482044999999999</v>
      </c>
      <c r="D49" s="240">
        <f>'3_DX'!D49+'4_ReX'!D45</f>
        <v>268.456951</v>
      </c>
      <c r="E49" s="240">
        <f>'3_DX'!E49+'4_ReX'!E45</f>
        <v>14.998844999999999</v>
      </c>
      <c r="F49" s="240">
        <f>'3_DX'!F49+'4_ReX'!F44</f>
        <v>66.092465000000004</v>
      </c>
      <c r="G49" s="240">
        <f>'3_DX'!G49+'4_ReX'!G44</f>
        <v>64.008286999999996</v>
      </c>
      <c r="H49" s="240">
        <f>'3_DX'!H49+'4_ReX'!H44</f>
        <v>14.807347999999999</v>
      </c>
      <c r="I49" s="240">
        <f>'3_DX'!I49+'4_ReX'!I44</f>
        <v>1E-3</v>
      </c>
      <c r="J49" s="240">
        <f>'3_DX'!J49+'4_ReX'!J44</f>
        <v>2.440636</v>
      </c>
      <c r="K49" s="240">
        <f>'3_DX'!K49+'4_ReX'!K44</f>
        <v>0.343723</v>
      </c>
      <c r="L49" s="240">
        <f>'3_DX'!L49+'4_ReX'!L44</f>
        <v>1.03965</v>
      </c>
      <c r="M49" s="240">
        <f>'3_DX'!M49+'4_ReX'!M44</f>
        <v>4.113683</v>
      </c>
      <c r="N49" s="240">
        <f>'3_DX'!N49+'4_ReX'!N44</f>
        <v>4.5033440000000002</v>
      </c>
      <c r="O49" s="240">
        <f>'3_DX'!O49+'4_ReX'!O44</f>
        <v>0.11702700000000001</v>
      </c>
      <c r="P49" s="240">
        <f>'3_DX'!P49+'4_ReX'!P44</f>
        <v>4.351413</v>
      </c>
      <c r="Q49" s="240">
        <f>'3_DX'!Q49+'4_ReX'!Q44</f>
        <v>1.9710840000000001</v>
      </c>
      <c r="R49" s="240">
        <f>'3_DX'!R49+'4_ReX'!R44</f>
        <v>2.8869630000000002</v>
      </c>
      <c r="S49" s="240">
        <f>'3_DX'!S49+'4_ReX'!S44</f>
        <v>24.983732</v>
      </c>
      <c r="T49" s="240">
        <f>'3_DX'!T49+'4_ReX'!T44</f>
        <v>20.300335</v>
      </c>
      <c r="U49" s="240">
        <f>'3_DX'!U49+'4_ReX'!U44</f>
        <v>0</v>
      </c>
      <c r="V49" s="240">
        <f>'3_DX'!V49+'4_ReX'!V44</f>
        <v>1.3095910000000002</v>
      </c>
      <c r="W49" s="240">
        <f>'3_DX'!W49+'4_ReX'!W44</f>
        <v>1.3761000000000001E-2</v>
      </c>
      <c r="X49" s="240">
        <f>'3_DX'!X49+'4_ReX'!X44</f>
        <v>4.8123769999999997</v>
      </c>
      <c r="Y49" s="240">
        <f t="shared" si="7"/>
        <v>536.0342599999999</v>
      </c>
      <c r="Z49" s="158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1:43" ht="14.9" customHeight="1">
      <c r="A50" s="163"/>
      <c r="B50" s="160" t="s">
        <v>66</v>
      </c>
      <c r="C50" s="240">
        <f>'3_DX'!C50+'4_ReX'!C45</f>
        <v>22.421375000000001</v>
      </c>
      <c r="D50" s="240">
        <f>'3_DX'!D50+'4_ReX'!D46</f>
        <v>167.73375799999999</v>
      </c>
      <c r="E50" s="240">
        <f>'3_DX'!E50+'4_ReX'!E46</f>
        <v>8.3348410000000008</v>
      </c>
      <c r="F50" s="240">
        <f>'3_DX'!F50+'4_ReX'!F45</f>
        <v>15.259834000000001</v>
      </c>
      <c r="G50" s="240">
        <f>'3_DX'!G50+'4_ReX'!G45</f>
        <v>26.207656999999998</v>
      </c>
      <c r="H50" s="240">
        <f>'3_DX'!H50+'4_ReX'!H45</f>
        <v>6.7869899999999994</v>
      </c>
      <c r="I50" s="240">
        <f>'3_DX'!I50+'4_ReX'!I45</f>
        <v>0</v>
      </c>
      <c r="J50" s="240">
        <f>'3_DX'!J50+'4_ReX'!J45</f>
        <v>0.223491</v>
      </c>
      <c r="K50" s="240">
        <f>'3_DX'!K50+'4_ReX'!K45</f>
        <v>7.0210000000000003E-3</v>
      </c>
      <c r="L50" s="240">
        <f>'3_DX'!L50+'4_ReX'!L45</f>
        <v>1.137E-3</v>
      </c>
      <c r="M50" s="240">
        <f>'3_DX'!M50+'4_ReX'!M45</f>
        <v>0.88</v>
      </c>
      <c r="N50" s="240">
        <f>'3_DX'!N50+'4_ReX'!N45</f>
        <v>0</v>
      </c>
      <c r="O50" s="240">
        <f>'3_DX'!O50+'4_ReX'!O45</f>
        <v>0.49038100000000001</v>
      </c>
      <c r="P50" s="240">
        <f>'3_DX'!P50+'4_ReX'!P45</f>
        <v>2.3349440000000001</v>
      </c>
      <c r="Q50" s="240">
        <f>'3_DX'!Q50+'4_ReX'!Q45</f>
        <v>4.7316240000000001</v>
      </c>
      <c r="R50" s="240">
        <f>'3_DX'!R50+'4_ReX'!R45</f>
        <v>0.23414100000000002</v>
      </c>
      <c r="S50" s="240">
        <f>'3_DX'!S50+'4_ReX'!S45</f>
        <v>2.6910120000000002</v>
      </c>
      <c r="T50" s="240">
        <f>'3_DX'!T50+'4_ReX'!T45</f>
        <v>1.772564</v>
      </c>
      <c r="U50" s="240">
        <f>'3_DX'!U50+'4_ReX'!U45</f>
        <v>0</v>
      </c>
      <c r="V50" s="240">
        <f>'3_DX'!V50+'4_ReX'!V45</f>
        <v>0</v>
      </c>
      <c r="W50" s="240">
        <f>'3_DX'!W50+'4_ReX'!W45</f>
        <v>0</v>
      </c>
      <c r="X50" s="240">
        <f>'3_DX'!X50+'4_ReX'!X45</f>
        <v>9.9915760000000002</v>
      </c>
      <c r="Y50" s="240">
        <f t="shared" si="7"/>
        <v>270.10234600000001</v>
      </c>
      <c r="Z50" s="158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3" ht="14.9" customHeight="1">
      <c r="A51" s="163"/>
      <c r="B51" s="160" t="s">
        <v>7</v>
      </c>
      <c r="C51" s="240">
        <f>'3_DX'!C51+'4_ReX'!C46</f>
        <v>14.873729000000001</v>
      </c>
      <c r="D51" s="240">
        <f>'3_DX'!D51+'4_ReX'!D47</f>
        <v>175.609677</v>
      </c>
      <c r="E51" s="240">
        <f>'3_DX'!E51+'4_ReX'!E47</f>
        <v>3.091002</v>
      </c>
      <c r="F51" s="240">
        <f>'3_DX'!F51+'4_ReX'!F46</f>
        <v>9.539669</v>
      </c>
      <c r="G51" s="240">
        <f>'3_DX'!G51+'4_ReX'!G46</f>
        <v>12.736891999999999</v>
      </c>
      <c r="H51" s="240">
        <f>'3_DX'!H51+'4_ReX'!H46</f>
        <v>1.3916569999999999</v>
      </c>
      <c r="I51" s="240">
        <f>'3_DX'!I51+'4_ReX'!I46</f>
        <v>1.5</v>
      </c>
      <c r="J51" s="240">
        <f>'3_DX'!J51+'4_ReX'!J46</f>
        <v>0.23483000000000001</v>
      </c>
      <c r="K51" s="240">
        <f>'3_DX'!K51+'4_ReX'!K46</f>
        <v>6.0200000000000002E-3</v>
      </c>
      <c r="L51" s="240">
        <f>'3_DX'!L51+'4_ReX'!L46</f>
        <v>0.74667800000000006</v>
      </c>
      <c r="M51" s="240">
        <f>'3_DX'!M51+'4_ReX'!M46</f>
        <v>5.0500000000000003E-2</v>
      </c>
      <c r="N51" s="240">
        <f>'3_DX'!N51+'4_ReX'!N46</f>
        <v>0.01</v>
      </c>
      <c r="O51" s="240">
        <f>'3_DX'!O51+'4_ReX'!O46</f>
        <v>2.9623E-2</v>
      </c>
      <c r="P51" s="240">
        <f>'3_DX'!P51+'4_ReX'!P46</f>
        <v>2.5880519999999998</v>
      </c>
      <c r="Q51" s="240">
        <f>'3_DX'!Q51+'4_ReX'!Q46</f>
        <v>6.6403800000000004</v>
      </c>
      <c r="R51" s="240">
        <f>'3_DX'!R51+'4_ReX'!R46</f>
        <v>3.0021680000000002</v>
      </c>
      <c r="S51" s="240">
        <f>'3_DX'!S51+'4_ReX'!S46</f>
        <v>1.127</v>
      </c>
      <c r="T51" s="240">
        <f>'3_DX'!T51+'4_ReX'!T46</f>
        <v>3.9721690000000001</v>
      </c>
      <c r="U51" s="240">
        <f>'3_DX'!U51+'4_ReX'!U46</f>
        <v>0</v>
      </c>
      <c r="V51" s="240">
        <f>'3_DX'!V51+'4_ReX'!V46</f>
        <v>5.5985209999999999</v>
      </c>
      <c r="W51" s="240">
        <f>'3_DX'!W51+'4_ReX'!W46</f>
        <v>0</v>
      </c>
      <c r="X51" s="240">
        <f>'3_DX'!X51+'4_ReX'!X46</f>
        <v>0.11891</v>
      </c>
      <c r="Y51" s="240">
        <f t="shared" si="7"/>
        <v>242.86747700000004</v>
      </c>
      <c r="Z51" s="158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43" ht="14.9" customHeight="1">
      <c r="A52" s="163"/>
      <c r="B52" s="160" t="s">
        <v>67</v>
      </c>
      <c r="C52" s="240">
        <f>'3_DX'!C52+'4_ReX'!C47</f>
        <v>7.3889630000000004</v>
      </c>
      <c r="D52" s="240">
        <f>'3_DX'!D52+'4_ReX'!D48</f>
        <v>448.85792099999998</v>
      </c>
      <c r="E52" s="240">
        <f>'3_DX'!E52+'4_ReX'!E48</f>
        <v>3.2809979999999999</v>
      </c>
      <c r="F52" s="240">
        <f>'3_DX'!F52+'4_ReX'!F47</f>
        <v>42.01211</v>
      </c>
      <c r="G52" s="240">
        <f>'3_DX'!G52+'4_ReX'!G47</f>
        <v>11.898527</v>
      </c>
      <c r="H52" s="240">
        <f>'3_DX'!H52+'4_ReX'!H47</f>
        <v>4.7667650000000004</v>
      </c>
      <c r="I52" s="240">
        <f>'3_DX'!I52+'4_ReX'!I47</f>
        <v>2.2023999999999998E-2</v>
      </c>
      <c r="J52" s="240">
        <f>'3_DX'!J52+'4_ReX'!J47</f>
        <v>0.96291300000000002</v>
      </c>
      <c r="K52" s="240">
        <f>'3_DX'!K52+'4_ReX'!K47</f>
        <v>1.2992999999999999E-2</v>
      </c>
      <c r="L52" s="240">
        <f>'3_DX'!L52+'4_ReX'!L47</f>
        <v>0.210647</v>
      </c>
      <c r="M52" s="240">
        <f>'3_DX'!M52+'4_ReX'!M47</f>
        <v>0.54706500000000002</v>
      </c>
      <c r="N52" s="240">
        <f>'3_DX'!N52+'4_ReX'!N47</f>
        <v>0.87995900000000005</v>
      </c>
      <c r="O52" s="240">
        <f>'3_DX'!O52+'4_ReX'!O47</f>
        <v>0.25404300000000002</v>
      </c>
      <c r="P52" s="240">
        <f>'3_DX'!P52+'4_ReX'!P47</f>
        <v>5.6261519999999994</v>
      </c>
      <c r="Q52" s="240">
        <f>'3_DX'!Q52+'4_ReX'!Q47</f>
        <v>5.3401999999999998E-2</v>
      </c>
      <c r="R52" s="240">
        <f>'3_DX'!R52+'4_ReX'!R47</f>
        <v>5.0989589999999998</v>
      </c>
      <c r="S52" s="240">
        <f>'3_DX'!S52+'4_ReX'!S47</f>
        <v>6.4295000000000005E-2</v>
      </c>
      <c r="T52" s="240">
        <f>'3_DX'!T52+'4_ReX'!T47</f>
        <v>4.0121279999999997</v>
      </c>
      <c r="U52" s="240">
        <f>'3_DX'!U52+'4_ReX'!U47</f>
        <v>0</v>
      </c>
      <c r="V52" s="240">
        <f>'3_DX'!V52+'4_ReX'!V47</f>
        <v>4.0829180000000003</v>
      </c>
      <c r="W52" s="240">
        <f>'3_DX'!W52+'4_ReX'!W47</f>
        <v>5.0000000000000001E-4</v>
      </c>
      <c r="X52" s="240">
        <f>'3_DX'!X52+'4_ReX'!X47</f>
        <v>4.1015420000000002</v>
      </c>
      <c r="Y52" s="240">
        <f t="shared" si="7"/>
        <v>544.13482399999987</v>
      </c>
      <c r="Z52" s="158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1:43" ht="14.9" customHeight="1">
      <c r="A53" s="163"/>
      <c r="B53" s="160" t="s">
        <v>68</v>
      </c>
      <c r="C53" s="240">
        <f>'3_DX'!C53+'4_ReX'!C48</f>
        <v>47.332726000000001</v>
      </c>
      <c r="D53" s="240">
        <f>'3_DX'!D53+'4_ReX'!D49</f>
        <v>216.69622100000001</v>
      </c>
      <c r="E53" s="240">
        <f>'3_DX'!E53+'4_ReX'!E49</f>
        <v>8.3977850000000007</v>
      </c>
      <c r="F53" s="240">
        <f>'3_DX'!F53+'4_ReX'!F48</f>
        <v>20.437199</v>
      </c>
      <c r="G53" s="240">
        <f>'3_DX'!G53+'4_ReX'!G48</f>
        <v>7.3942050000000004</v>
      </c>
      <c r="H53" s="240">
        <f>'3_DX'!H53+'4_ReX'!H48</f>
        <v>0.397451</v>
      </c>
      <c r="I53" s="240">
        <f>'3_DX'!I53+'4_ReX'!I48</f>
        <v>2.2079999999999999E-3</v>
      </c>
      <c r="J53" s="240">
        <f>'3_DX'!J53+'4_ReX'!J48</f>
        <v>6.0042999999999999E-2</v>
      </c>
      <c r="K53" s="240">
        <f>'3_DX'!K53+'4_ReX'!K48</f>
        <v>7.1199999999999996E-4</v>
      </c>
      <c r="L53" s="240">
        <f>'3_DX'!L53+'4_ReX'!L48</f>
        <v>0.52656400000000003</v>
      </c>
      <c r="M53" s="240">
        <f>'3_DX'!M53+'4_ReX'!M48</f>
        <v>0.13032299999999999</v>
      </c>
      <c r="N53" s="240">
        <f>'3_DX'!N53+'4_ReX'!N48</f>
        <v>7.7990000000000004E-3</v>
      </c>
      <c r="O53" s="240">
        <f>'3_DX'!O53+'4_ReX'!O48</f>
        <v>0</v>
      </c>
      <c r="P53" s="240">
        <f>'3_DX'!P53+'4_ReX'!P48</f>
        <v>0.903146</v>
      </c>
      <c r="Q53" s="240">
        <f>'3_DX'!Q53+'4_ReX'!Q48</f>
        <v>3.0116900000000002</v>
      </c>
      <c r="R53" s="240">
        <f>'3_DX'!R53+'4_ReX'!R48</f>
        <v>4.4130829999999994</v>
      </c>
      <c r="S53" s="240">
        <f>'3_DX'!S53+'4_ReX'!S48</f>
        <v>7.6411189999999998</v>
      </c>
      <c r="T53" s="240">
        <f>'3_DX'!T53+'4_ReX'!T48</f>
        <v>0.40851000000000004</v>
      </c>
      <c r="U53" s="240">
        <f>'3_DX'!U53+'4_ReX'!U48</f>
        <v>0</v>
      </c>
      <c r="V53" s="240">
        <f>'3_DX'!V53+'4_ReX'!V48</f>
        <v>6.0679999999999996E-3</v>
      </c>
      <c r="W53" s="240">
        <f>'3_DX'!W53+'4_ReX'!W48</f>
        <v>9.6550000000000004E-3</v>
      </c>
      <c r="X53" s="240">
        <f>'3_DX'!X53+'4_ReX'!X48</f>
        <v>8.8303899999999995</v>
      </c>
      <c r="Y53" s="240">
        <f t="shared" si="7"/>
        <v>326.606897</v>
      </c>
      <c r="Z53" s="158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</row>
    <row r="54" spans="1:43" ht="14.9" customHeight="1">
      <c r="A54" s="163"/>
      <c r="B54" s="160" t="s">
        <v>71</v>
      </c>
      <c r="C54" s="240">
        <f>'3_DX'!C54+'4_ReX'!C49</f>
        <v>21.458506</v>
      </c>
      <c r="D54" s="240">
        <f>'3_DX'!D54+'4_ReX'!D50</f>
        <v>312.87068199999999</v>
      </c>
      <c r="E54" s="240">
        <f>'3_DX'!E54+'4_ReX'!E50</f>
        <v>15.192334000000001</v>
      </c>
      <c r="F54" s="240">
        <f>'3_DX'!F54+'4_ReX'!F49</f>
        <v>49.519096000000005</v>
      </c>
      <c r="G54" s="240">
        <f>'3_DX'!G54+'4_ReX'!G49</f>
        <v>7.2777279999999998</v>
      </c>
      <c r="H54" s="240">
        <f>'3_DX'!H54+'4_ReX'!H49</f>
        <v>3.7551909999999999</v>
      </c>
      <c r="I54" s="240">
        <f>'3_DX'!I54+'4_ReX'!I49</f>
        <v>1.206E-2</v>
      </c>
      <c r="J54" s="240">
        <f>'3_DX'!J54+'4_ReX'!J49</f>
        <v>2.0065E-2</v>
      </c>
      <c r="K54" s="240">
        <f>'3_DX'!K54+'4_ReX'!K49</f>
        <v>2.6175139999999999</v>
      </c>
      <c r="L54" s="240">
        <f>'3_DX'!L54+'4_ReX'!L49</f>
        <v>0.45558500000000002</v>
      </c>
      <c r="M54" s="240">
        <f>'3_DX'!M54+'4_ReX'!M49</f>
        <v>7.6039999999999996E-2</v>
      </c>
      <c r="N54" s="240">
        <f>'3_DX'!N54+'4_ReX'!N49</f>
        <v>6.4799999999999996E-3</v>
      </c>
      <c r="O54" s="240">
        <f>'3_DX'!O54+'4_ReX'!O49</f>
        <v>4.0200000000000001E-3</v>
      </c>
      <c r="P54" s="240">
        <f>'3_DX'!P54+'4_ReX'!P49</f>
        <v>0</v>
      </c>
      <c r="Q54" s="240">
        <f>'3_DX'!Q54+'4_ReX'!Q49</f>
        <v>2.9691879999999999</v>
      </c>
      <c r="R54" s="240">
        <f>'3_DX'!R54+'4_ReX'!R49</f>
        <v>2.2679999999999999E-2</v>
      </c>
      <c r="S54" s="240">
        <f>'3_DX'!S54+'4_ReX'!S49</f>
        <v>11.169872000000002</v>
      </c>
      <c r="T54" s="240">
        <f>'3_DX'!T54+'4_ReX'!T49</f>
        <v>3.7960000000000001E-2</v>
      </c>
      <c r="U54" s="240">
        <f>'3_DX'!U54+'4_ReX'!U49</f>
        <v>0</v>
      </c>
      <c r="V54" s="240">
        <f>'3_DX'!V54+'4_ReX'!V49</f>
        <v>1.72E-3</v>
      </c>
      <c r="W54" s="240">
        <f>'3_DX'!W54+'4_ReX'!W49</f>
        <v>0</v>
      </c>
      <c r="X54" s="240">
        <f>'3_DX'!X54+'4_ReX'!X49</f>
        <v>4.9639959999999999</v>
      </c>
      <c r="Y54" s="240">
        <f t="shared" si="7"/>
        <v>432.43071700000002</v>
      </c>
      <c r="Z54" s="158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3" ht="14.9" customHeight="1">
      <c r="A55" s="163"/>
      <c r="B55" s="160" t="s">
        <v>61</v>
      </c>
      <c r="C55" s="240">
        <f>'3_DX'!C55+'4_ReX'!C50</f>
        <v>22.082249999999998</v>
      </c>
      <c r="D55" s="240">
        <f>'3_DX'!D55+'4_ReX'!D51</f>
        <v>233.115185</v>
      </c>
      <c r="E55" s="240">
        <f>'3_DX'!E55+'4_ReX'!E51</f>
        <v>0.29422999999999999</v>
      </c>
      <c r="F55" s="240">
        <f>'3_DX'!F55+'4_ReX'!F50</f>
        <v>186.50815600000001</v>
      </c>
      <c r="G55" s="240">
        <f>'3_DX'!G55+'4_ReX'!G50</f>
        <v>9.7266539999999999</v>
      </c>
      <c r="H55" s="240">
        <f>'3_DX'!H55+'4_ReX'!H50</f>
        <v>0.78880700000000004</v>
      </c>
      <c r="I55" s="240">
        <f>'3_DX'!I55+'4_ReX'!I50</f>
        <v>5.0000000000000001E-3</v>
      </c>
      <c r="J55" s="240">
        <f>'3_DX'!J55+'4_ReX'!J50</f>
        <v>0</v>
      </c>
      <c r="K55" s="240">
        <f>'3_DX'!K55+'4_ReX'!K50</f>
        <v>1.30955</v>
      </c>
      <c r="L55" s="240">
        <f>'3_DX'!L55+'4_ReX'!L50</f>
        <v>0.52442599999999995</v>
      </c>
      <c r="M55" s="240">
        <f>'3_DX'!M55+'4_ReX'!M50</f>
        <v>1.423E-2</v>
      </c>
      <c r="N55" s="240">
        <f>'3_DX'!N55+'4_ReX'!N50</f>
        <v>0</v>
      </c>
      <c r="O55" s="240">
        <f>'3_DX'!O55+'4_ReX'!O50</f>
        <v>0</v>
      </c>
      <c r="P55" s="240">
        <f>'3_DX'!P55+'4_ReX'!P50</f>
        <v>8.9680000000000003E-3</v>
      </c>
      <c r="Q55" s="240">
        <f>'3_DX'!Q55+'4_ReX'!Q50</f>
        <v>11.629206999999999</v>
      </c>
      <c r="R55" s="240">
        <f>'3_DX'!R55+'4_ReX'!R50</f>
        <v>4.5057739999999997</v>
      </c>
      <c r="S55" s="240">
        <f>'3_DX'!S55+'4_ReX'!S50</f>
        <v>0.103924</v>
      </c>
      <c r="T55" s="240">
        <f>'3_DX'!T55+'4_ReX'!T50</f>
        <v>8.0400000000000003E-3</v>
      </c>
      <c r="U55" s="240">
        <f>'3_DX'!U55+'4_ReX'!U50</f>
        <v>0</v>
      </c>
      <c r="V55" s="240">
        <f>'3_DX'!V55+'4_ReX'!V50</f>
        <v>9.9299999999999996E-3</v>
      </c>
      <c r="W55" s="240">
        <f>'3_DX'!W55+'4_ReX'!W50</f>
        <v>1E-3</v>
      </c>
      <c r="X55" s="240">
        <f>'3_DX'!X55+'4_ReX'!X50</f>
        <v>1.735352</v>
      </c>
      <c r="Y55" s="240">
        <f t="shared" si="7"/>
        <v>472.37068299999993</v>
      </c>
      <c r="Z55" s="158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3" ht="14.9" customHeight="1">
      <c r="A56" s="163"/>
      <c r="B56" s="160" t="s">
        <v>62</v>
      </c>
      <c r="C56" s="240">
        <f>'3_DX'!C56+'4_ReX'!C51</f>
        <v>34.032783999999999</v>
      </c>
      <c r="D56" s="240">
        <f>'3_DX'!D56+'4_ReX'!D52</f>
        <v>295.65092099999998</v>
      </c>
      <c r="E56" s="240">
        <f>'3_DX'!E56+'4_ReX'!E52</f>
        <v>54.077435000000001</v>
      </c>
      <c r="F56" s="240">
        <f>'3_DX'!F56+'4_ReX'!F51</f>
        <v>32.476036999999998</v>
      </c>
      <c r="G56" s="240">
        <f>'3_DX'!G56+'4_ReX'!G51</f>
        <v>74.869985</v>
      </c>
      <c r="H56" s="240">
        <f>'3_DX'!H56+'4_ReX'!H51</f>
        <v>1.013085</v>
      </c>
      <c r="I56" s="240">
        <f>'3_DX'!I56+'4_ReX'!I51</f>
        <v>0.32190999999999997</v>
      </c>
      <c r="J56" s="240">
        <f>'3_DX'!J56+'4_ReX'!J51</f>
        <v>2.8084999999999999E-2</v>
      </c>
      <c r="K56" s="240">
        <f>'3_DX'!K56+'4_ReX'!K51</f>
        <v>5.7068000000000001E-2</v>
      </c>
      <c r="L56" s="240">
        <f>'3_DX'!L56+'4_ReX'!L51</f>
        <v>1.0296510000000001</v>
      </c>
      <c r="M56" s="240">
        <f>'3_DX'!M56+'4_ReX'!M51</f>
        <v>0.105723</v>
      </c>
      <c r="N56" s="240">
        <f>'3_DX'!N56+'4_ReX'!N51</f>
        <v>3.5201999999999997E-2</v>
      </c>
      <c r="O56" s="240">
        <f>'3_DX'!O56+'4_ReX'!O51</f>
        <v>1.1230000000000001E-3</v>
      </c>
      <c r="P56" s="240">
        <f>'3_DX'!P56+'4_ReX'!P51</f>
        <v>1.3710199999999999</v>
      </c>
      <c r="Q56" s="240">
        <f>'3_DX'!Q56+'4_ReX'!Q51</f>
        <v>3.602357</v>
      </c>
      <c r="R56" s="240">
        <f>'3_DX'!R56+'4_ReX'!R51</f>
        <v>131.00759199999999</v>
      </c>
      <c r="S56" s="240">
        <f>'3_DX'!S56+'4_ReX'!S51</f>
        <v>114.447131</v>
      </c>
      <c r="T56" s="240">
        <f>'3_DX'!T56+'4_ReX'!T51</f>
        <v>4.9336650000000004</v>
      </c>
      <c r="U56" s="240">
        <f>'3_DX'!U56+'4_ReX'!U51</f>
        <v>0</v>
      </c>
      <c r="V56" s="240">
        <f>'3_DX'!V56+'4_ReX'!V51</f>
        <v>1.7861999999999999E-2</v>
      </c>
      <c r="W56" s="240">
        <f>'3_DX'!W56+'4_ReX'!W51</f>
        <v>0</v>
      </c>
      <c r="X56" s="240">
        <f>'3_DX'!X56+'4_ReX'!X51</f>
        <v>5.8312280000000003</v>
      </c>
      <c r="Y56" s="240">
        <f t="shared" si="7"/>
        <v>754.90986399999997</v>
      </c>
      <c r="Z56" s="158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43" ht="14.9" customHeight="1">
      <c r="A57" s="163"/>
      <c r="B57" s="160" t="s">
        <v>63</v>
      </c>
      <c r="C57" s="240">
        <f>'3_DX'!C57+'4_ReX'!C52</f>
        <v>27.645299000000001</v>
      </c>
      <c r="D57" s="240">
        <f>'3_DX'!D57+'4_ReX'!D53</f>
        <v>189.15168499999999</v>
      </c>
      <c r="E57" s="240">
        <f>'3_DX'!E57+'4_ReX'!E53</f>
        <v>38.167909000000002</v>
      </c>
      <c r="F57" s="240">
        <f>'3_DX'!F57+'4_ReX'!F52</f>
        <v>12.584499000000001</v>
      </c>
      <c r="G57" s="240">
        <f>'3_DX'!G57+'4_ReX'!G52</f>
        <v>13.195722999999999</v>
      </c>
      <c r="H57" s="240">
        <f>'3_DX'!H57+'4_ReX'!H52</f>
        <v>16.061578000000001</v>
      </c>
      <c r="I57" s="240">
        <f>'3_DX'!I57+'4_ReX'!I52</f>
        <v>0</v>
      </c>
      <c r="J57" s="240">
        <f>'3_DX'!J57+'4_ReX'!J52</f>
        <v>2.5000000000000001E-3</v>
      </c>
      <c r="K57" s="240">
        <f>'3_DX'!K57+'4_ReX'!K52</f>
        <v>1.6338060000000001</v>
      </c>
      <c r="L57" s="240">
        <f>'3_DX'!L57+'4_ReX'!L52</f>
        <v>41.209491</v>
      </c>
      <c r="M57" s="240">
        <f>'3_DX'!M57+'4_ReX'!M52</f>
        <v>6.3486000000000001E-2</v>
      </c>
      <c r="N57" s="240">
        <f>'3_DX'!N57+'4_ReX'!N52</f>
        <v>0</v>
      </c>
      <c r="O57" s="240">
        <f>'3_DX'!O57+'4_ReX'!O52</f>
        <v>0</v>
      </c>
      <c r="P57" s="240">
        <f>'3_DX'!P57+'4_ReX'!P52</f>
        <v>0</v>
      </c>
      <c r="Q57" s="240">
        <f>'3_DX'!Q57+'4_ReX'!Q52</f>
        <v>2.7992509999999999</v>
      </c>
      <c r="R57" s="240">
        <f>'3_DX'!R57+'4_ReX'!R52</f>
        <v>6.4587640000000004</v>
      </c>
      <c r="S57" s="240">
        <f>'3_DX'!S57+'4_ReX'!S52</f>
        <v>0.18398</v>
      </c>
      <c r="T57" s="240">
        <f>'3_DX'!T57+'4_ReX'!T52</f>
        <v>0.120168</v>
      </c>
      <c r="U57" s="240">
        <f>'3_DX'!U57+'4_ReX'!U52</f>
        <v>0</v>
      </c>
      <c r="V57" s="240">
        <f>'3_DX'!V57+'4_ReX'!V52</f>
        <v>1.0582640000000001</v>
      </c>
      <c r="W57" s="240">
        <f>'3_DX'!W57+'4_ReX'!W52</f>
        <v>1.3633299999999999</v>
      </c>
      <c r="X57" s="240">
        <f>'3_DX'!X57+'4_ReX'!X52</f>
        <v>12.313734</v>
      </c>
      <c r="Y57" s="240">
        <f t="shared" si="7"/>
        <v>364.01346700000005</v>
      </c>
      <c r="Z57" s="158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1:43" ht="14.9" customHeight="1">
      <c r="A58" s="163"/>
      <c r="B58" s="160" t="s">
        <v>64</v>
      </c>
      <c r="C58" s="240">
        <f>'3_DX'!C58+'4_ReX'!C53</f>
        <v>32.992620000000002</v>
      </c>
      <c r="D58" s="240">
        <f>'3_DX'!D58+'4_ReX'!D54</f>
        <v>357.79317900000001</v>
      </c>
      <c r="E58" s="240">
        <f>'3_DX'!E58+'4_ReX'!E54</f>
        <v>21.457839</v>
      </c>
      <c r="F58" s="240">
        <f>'3_DX'!F58+'4_ReX'!F53</f>
        <v>11.386367</v>
      </c>
      <c r="G58" s="240">
        <f>'3_DX'!G58+'4_ReX'!G53</f>
        <v>5.4772660000000002</v>
      </c>
      <c r="H58" s="240">
        <f>'3_DX'!H58+'4_ReX'!H53</f>
        <v>3.4748420000000002</v>
      </c>
      <c r="I58" s="240">
        <f>'3_DX'!I58+'4_ReX'!I53</f>
        <v>2.395661</v>
      </c>
      <c r="J58" s="240">
        <f>'3_DX'!J58+'4_ReX'!J53</f>
        <v>0</v>
      </c>
      <c r="K58" s="240">
        <f>'3_DX'!K58+'4_ReX'!K53</f>
        <v>0</v>
      </c>
      <c r="L58" s="240">
        <f>'3_DX'!L58+'4_ReX'!L53</f>
        <v>1.4880009999999999</v>
      </c>
      <c r="M58" s="240">
        <f>'3_DX'!M58+'4_ReX'!M53</f>
        <v>0.20565999999999998</v>
      </c>
      <c r="N58" s="240">
        <f>'3_DX'!N58+'4_ReX'!N53</f>
        <v>1.5561E-2</v>
      </c>
      <c r="O58" s="240">
        <f>'3_DX'!O58+'4_ReX'!O53</f>
        <v>0</v>
      </c>
      <c r="P58" s="240">
        <f>'3_DX'!P58+'4_ReX'!P53</f>
        <v>8.1019999999999998E-3</v>
      </c>
      <c r="Q58" s="240">
        <f>'3_DX'!Q58+'4_ReX'!Q53</f>
        <v>6.8075789999999996</v>
      </c>
      <c r="R58" s="240">
        <f>'3_DX'!R58+'4_ReX'!R53</f>
        <v>0.70336100000000001</v>
      </c>
      <c r="S58" s="240">
        <f>'3_DX'!S58+'4_ReX'!S53</f>
        <v>8.5120000000000005E-3</v>
      </c>
      <c r="T58" s="240">
        <f>'3_DX'!T58+'4_ReX'!T53</f>
        <v>19.770019999999999</v>
      </c>
      <c r="U58" s="240">
        <f>'3_DX'!U58+'4_ReX'!U53</f>
        <v>0</v>
      </c>
      <c r="V58" s="240">
        <f>'3_DX'!V58+'4_ReX'!V53</f>
        <v>5.0967140000000004</v>
      </c>
      <c r="W58" s="240">
        <f>'3_DX'!W58+'4_ReX'!W53</f>
        <v>1.7639999999999999E-2</v>
      </c>
      <c r="X58" s="240">
        <f>'3_DX'!X58+'4_ReX'!X53</f>
        <v>2.4820630000000001</v>
      </c>
      <c r="Y58" s="240">
        <f t="shared" si="7"/>
        <v>471.58098699999994</v>
      </c>
      <c r="Z58" s="158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ht="14.9" customHeight="1">
      <c r="A59" s="163"/>
      <c r="B59" s="160"/>
      <c r="C59" s="240">
        <f>'3_DX'!C59+'4_ReX'!C55</f>
        <v>0</v>
      </c>
      <c r="D59" s="240">
        <f>'3_DX'!D59+'4_ReX'!D55</f>
        <v>0</v>
      </c>
      <c r="E59" s="240">
        <f>'3_DX'!E59+'4_ReX'!E55</f>
        <v>0</v>
      </c>
      <c r="F59" s="240">
        <f>'3_DX'!F59+'4_ReX'!F54</f>
        <v>0</v>
      </c>
      <c r="G59" s="240">
        <f>'3_DX'!G59+'4_ReX'!G54</f>
        <v>0</v>
      </c>
      <c r="H59" s="240">
        <f>'3_DX'!H59+'4_ReX'!H54</f>
        <v>0</v>
      </c>
      <c r="I59" s="240">
        <f>'3_DX'!I59+'4_ReX'!I54</f>
        <v>0</v>
      </c>
      <c r="J59" s="240">
        <f>'3_DX'!J59+'4_ReX'!J54</f>
        <v>0</v>
      </c>
      <c r="K59" s="240">
        <f>'3_DX'!K59+'4_ReX'!K54</f>
        <v>0</v>
      </c>
      <c r="L59" s="240">
        <f>'3_DX'!L59+'4_ReX'!L54</f>
        <v>0</v>
      </c>
      <c r="M59" s="240">
        <f>'3_DX'!M59+'4_ReX'!M54</f>
        <v>0</v>
      </c>
      <c r="N59" s="240">
        <f>'3_DX'!N59+'4_ReX'!N54</f>
        <v>0</v>
      </c>
      <c r="O59" s="240">
        <f>'3_DX'!O59+'4_ReX'!O54</f>
        <v>0</v>
      </c>
      <c r="P59" s="240">
        <f>'3_DX'!P59+'4_ReX'!P54</f>
        <v>0</v>
      </c>
      <c r="Q59" s="240">
        <f>'3_DX'!Q59+'4_ReX'!Q54</f>
        <v>0</v>
      </c>
      <c r="R59" s="240">
        <f>'3_DX'!R59+'4_ReX'!R54</f>
        <v>0</v>
      </c>
      <c r="S59" s="240">
        <f>'3_DX'!S59+'4_ReX'!S54</f>
        <v>0</v>
      </c>
      <c r="T59" s="240">
        <f>'3_DX'!T59+'4_ReX'!T54</f>
        <v>0</v>
      </c>
      <c r="U59" s="240">
        <f>'3_DX'!U59+'4_ReX'!U54</f>
        <v>0</v>
      </c>
      <c r="V59" s="240">
        <f>'3_DX'!V59+'4_ReX'!V54</f>
        <v>0</v>
      </c>
      <c r="W59" s="240">
        <f>'3_DX'!W59+'4_ReX'!W54</f>
        <v>0</v>
      </c>
      <c r="X59" s="240">
        <f>'3_DX'!X59+'4_ReX'!X54</f>
        <v>0</v>
      </c>
      <c r="Y59" s="240">
        <f t="shared" si="7"/>
        <v>0</v>
      </c>
      <c r="Z59" s="158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1:43" ht="14.9" customHeight="1">
      <c r="A60" s="163">
        <v>2021</v>
      </c>
      <c r="B60" s="160" t="s">
        <v>69</v>
      </c>
      <c r="C60" s="240">
        <f>'3_DX'!C60+'4_ReX'!C56</f>
        <v>13.898533</v>
      </c>
      <c r="D60" s="240">
        <f>'3_DX'!D60+'4_ReX'!D56</f>
        <v>190.299599</v>
      </c>
      <c r="E60" s="240">
        <f>'3_DX'!E60+'4_ReX'!E56</f>
        <v>15.846814999999999</v>
      </c>
      <c r="F60" s="240">
        <f>'3_DX'!F60+'4_ReX'!F55</f>
        <v>6.9937740000000002</v>
      </c>
      <c r="G60" s="240">
        <f>'3_DX'!G60+'4_ReX'!G55</f>
        <v>0.59213400000000005</v>
      </c>
      <c r="H60" s="240">
        <f>'3_DX'!H60+'4_ReX'!H55</f>
        <v>11.994266</v>
      </c>
      <c r="I60" s="240">
        <f>'3_DX'!I60+'4_ReX'!I55</f>
        <v>0.176264</v>
      </c>
      <c r="J60" s="240">
        <f>'3_DX'!J60+'4_ReX'!J55</f>
        <v>4.8939999999999999E-3</v>
      </c>
      <c r="K60" s="240">
        <f>'3_DX'!K60+'4_ReX'!K55</f>
        <v>24.681308999999999</v>
      </c>
      <c r="L60" s="240">
        <f>'3_DX'!L60+'4_ReX'!L55</f>
        <v>1.6374709999999999</v>
      </c>
      <c r="M60" s="240">
        <f>'3_DX'!M60+'4_ReX'!M55</f>
        <v>6.2756999999999993E-2</v>
      </c>
      <c r="N60" s="240">
        <f>'3_DX'!N60+'4_ReX'!N55</f>
        <v>7.0026000000000005E-2</v>
      </c>
      <c r="O60" s="240">
        <f>'3_DX'!O60+'4_ReX'!O55</f>
        <v>4.8080999999999999E-2</v>
      </c>
      <c r="P60" s="240">
        <f>'3_DX'!P60+'4_ReX'!P55</f>
        <v>1.023E-2</v>
      </c>
      <c r="Q60" s="240">
        <f>'3_DX'!Q60+'4_ReX'!Q55</f>
        <v>3.21862</v>
      </c>
      <c r="R60" s="240">
        <f>'3_DX'!R60+'4_ReX'!R55</f>
        <v>6.4999999999999997E-3</v>
      </c>
      <c r="S60" s="240">
        <f>'3_DX'!S60+'4_ReX'!S55</f>
        <v>1.2088E-2</v>
      </c>
      <c r="T60" s="240">
        <f>'3_DX'!T60+'4_ReX'!T55</f>
        <v>3.4199999999999999E-3</v>
      </c>
      <c r="U60" s="240">
        <f>'3_DX'!U60+'4_ReX'!U55</f>
        <v>3.4199999999999999E-3</v>
      </c>
      <c r="V60" s="240">
        <f>'3_DX'!V60+'4_ReX'!V55</f>
        <v>1.8990000000000001E-3</v>
      </c>
      <c r="W60" s="240">
        <f>'3_DX'!W60+'4_ReX'!W55</f>
        <v>3.0000000000000001E-3</v>
      </c>
      <c r="X60" s="240">
        <f>'3_DX'!X60+'4_ReX'!X55</f>
        <v>2.1228009999999999</v>
      </c>
      <c r="Y60" s="240">
        <f t="shared" si="7"/>
        <v>271.6879009999999</v>
      </c>
      <c r="Z60" s="158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1:43" ht="14.9" customHeight="1">
      <c r="A61" s="165"/>
      <c r="B61" s="160" t="s">
        <v>70</v>
      </c>
      <c r="C61" s="240">
        <f>'3_DX'!C61+'4_ReX'!C57</f>
        <v>19.091193000000001</v>
      </c>
      <c r="D61" s="240">
        <f>'3_DX'!D61+'4_ReX'!D57</f>
        <v>46.576281000000002</v>
      </c>
      <c r="E61" s="240">
        <f>'3_DX'!E61+'4_ReX'!E57</f>
        <v>0.33349499999999999</v>
      </c>
      <c r="F61" s="240">
        <f>'3_DX'!F61+'4_ReX'!F56</f>
        <v>8.5019999999999998E-2</v>
      </c>
      <c r="G61" s="240">
        <f>'3_DX'!G61+'4_ReX'!G56</f>
        <v>3.635364</v>
      </c>
      <c r="H61" s="240">
        <f>'3_DX'!H61+'4_ReX'!H56</f>
        <v>14.385221999999999</v>
      </c>
      <c r="I61" s="240">
        <f>'3_DX'!I61+'4_ReX'!I56</f>
        <v>0</v>
      </c>
      <c r="J61" s="240">
        <f>'3_DX'!J61+'4_ReX'!J56</f>
        <v>0</v>
      </c>
      <c r="K61" s="240">
        <f>'3_DX'!K61+'4_ReX'!K56</f>
        <v>25.227180000000001</v>
      </c>
      <c r="L61" s="240">
        <f>'3_DX'!L61+'4_ReX'!L56</f>
        <v>0.46751999999999999</v>
      </c>
      <c r="M61" s="240">
        <f>'3_DX'!M61+'4_ReX'!M56</f>
        <v>0.12008000000000001</v>
      </c>
      <c r="N61" s="240">
        <f>'3_DX'!N61+'4_ReX'!N56</f>
        <v>0.12008000000000001</v>
      </c>
      <c r="O61" s="240">
        <f>'3_DX'!O61+'4_ReX'!O56</f>
        <v>0.12008000000000001</v>
      </c>
      <c r="P61" s="240">
        <f>'3_DX'!P61+'4_ReX'!P56</f>
        <v>0</v>
      </c>
      <c r="Q61" s="240">
        <f>'3_DX'!Q61+'4_ReX'!Q56</f>
        <v>5.6321269999999997</v>
      </c>
      <c r="R61" s="240">
        <f>'3_DX'!R61+'4_ReX'!R56</f>
        <v>2.0906189999999998</v>
      </c>
      <c r="S61" s="240">
        <f>'3_DX'!S61+'4_ReX'!S56</f>
        <v>0</v>
      </c>
      <c r="T61" s="240">
        <f>'3_DX'!T61+'4_ReX'!T56</f>
        <v>2.2345510000000002</v>
      </c>
      <c r="U61" s="240">
        <f>'3_DX'!U61+'4_ReX'!U56</f>
        <v>1.4659999999999999E-2</v>
      </c>
      <c r="V61" s="240">
        <f>'3_DX'!V61+'4_ReX'!V56</f>
        <v>0</v>
      </c>
      <c r="W61" s="240">
        <f>'3_DX'!W61+'4_ReX'!W56</f>
        <v>0</v>
      </c>
      <c r="X61" s="240">
        <f>'3_DX'!X61+'4_ReX'!X56</f>
        <v>4.0663159999999996</v>
      </c>
      <c r="Y61" s="240">
        <f t="shared" si="7"/>
        <v>124.199788</v>
      </c>
      <c r="Z61" s="34"/>
    </row>
    <row r="62" spans="1:43" ht="14.9" customHeight="1">
      <c r="A62" s="165"/>
      <c r="B62" s="160" t="s">
        <v>65</v>
      </c>
      <c r="C62" s="240">
        <f>'3_DX'!C62+'4_ReX'!C58</f>
        <v>19.456039000000001</v>
      </c>
      <c r="D62" s="240">
        <f>'3_DX'!D62+'4_ReX'!D58</f>
        <v>225.90526500000001</v>
      </c>
      <c r="E62" s="240">
        <f>'3_DX'!E62+'4_ReX'!E58</f>
        <v>2.890266</v>
      </c>
      <c r="F62" s="240">
        <f>'3_DX'!F62+'4_ReX'!F57</f>
        <v>24.137028999999998</v>
      </c>
      <c r="G62" s="240">
        <f>'3_DX'!G62+'4_ReX'!G57</f>
        <v>0.246776</v>
      </c>
      <c r="H62" s="240">
        <f>'3_DX'!H62+'4_ReX'!H57</f>
        <v>10.69894</v>
      </c>
      <c r="I62" s="240">
        <f>'3_DX'!I62+'4_ReX'!I57</f>
        <v>7.5671000000000002E-2</v>
      </c>
      <c r="J62" s="240">
        <f>'3_DX'!J62+'4_ReX'!J57</f>
        <v>1.2338E-2</v>
      </c>
      <c r="K62" s="240">
        <f>'3_DX'!K62+'4_ReX'!K57</f>
        <v>18.972795999999999</v>
      </c>
      <c r="L62" s="240">
        <f>'3_DX'!L62+'4_ReX'!L57</f>
        <v>2.0689280000000001</v>
      </c>
      <c r="M62" s="240">
        <f>'3_DX'!M62+'4_ReX'!M57</f>
        <v>2.9928E-2</v>
      </c>
      <c r="N62" s="240">
        <f>'3_DX'!N62+'4_ReX'!N57</f>
        <v>4.5921999999999998E-2</v>
      </c>
      <c r="O62" s="240">
        <f>'3_DX'!O62+'4_ReX'!O57</f>
        <v>2.8361999999999998E-2</v>
      </c>
      <c r="P62" s="240">
        <f>'3_DX'!P62+'4_ReX'!P57</f>
        <v>1.0607E-2</v>
      </c>
      <c r="Q62" s="240">
        <f>'3_DX'!Q62+'4_ReX'!Q57</f>
        <v>8.6946600000000007</v>
      </c>
      <c r="R62" s="240">
        <f>'3_DX'!R62+'4_ReX'!R57</f>
        <v>6.0121320000000003</v>
      </c>
      <c r="S62" s="240">
        <f>'3_DX'!S62+'4_ReX'!S57</f>
        <v>0.107941</v>
      </c>
      <c r="T62" s="240">
        <f>'3_DX'!T62+'4_ReX'!T57</f>
        <v>3.0788169999999999</v>
      </c>
      <c r="U62" s="240">
        <f>'3_DX'!U62+'4_ReX'!U57</f>
        <v>1.4659999999999999E-2</v>
      </c>
      <c r="V62" s="240">
        <f>'3_DX'!V62+'4_ReX'!V57</f>
        <v>2E-3</v>
      </c>
      <c r="W62" s="240">
        <f>'3_DX'!W62+'4_ReX'!W57</f>
        <v>0</v>
      </c>
      <c r="X62" s="240">
        <f>'3_DX'!X62+'4_ReX'!X57</f>
        <v>2.5862210000000001</v>
      </c>
      <c r="Y62" s="240">
        <f t="shared" si="7"/>
        <v>325.07529800000009</v>
      </c>
      <c r="Z62" s="34"/>
    </row>
    <row r="63" spans="1:43" ht="14.9" customHeight="1">
      <c r="A63" s="165"/>
      <c r="B63" s="160" t="s">
        <v>66</v>
      </c>
      <c r="C63" s="240">
        <f>'3_DX'!C63+'4_ReX'!C59</f>
        <v>7.6414429999999998</v>
      </c>
      <c r="D63" s="240">
        <f>'3_DX'!D63+'4_ReX'!D59</f>
        <v>292.432568</v>
      </c>
      <c r="E63" s="240">
        <f>'3_DX'!E63+'4_ReX'!E59</f>
        <v>29.419684</v>
      </c>
      <c r="F63" s="240">
        <f>'3_DX'!F63+'4_ReX'!F58</f>
        <v>6.6572719999999999</v>
      </c>
      <c r="G63" s="240">
        <f>'3_DX'!G63+'4_ReX'!G58</f>
        <v>11.388565</v>
      </c>
      <c r="H63" s="240">
        <f>'3_DX'!H63+'4_ReX'!H58</f>
        <v>6.9032929999999997</v>
      </c>
      <c r="I63" s="240">
        <f>'3_DX'!I63+'4_ReX'!I58</f>
        <v>5.6764000000000002E-2</v>
      </c>
      <c r="J63" s="240">
        <f>'3_DX'!J63+'4_ReX'!J58</f>
        <v>0</v>
      </c>
      <c r="K63" s="240">
        <f>'3_DX'!K63+'4_ReX'!K58</f>
        <v>52.196399999999997</v>
      </c>
      <c r="L63" s="240">
        <f>'3_DX'!L63+'4_ReX'!L58</f>
        <v>1.7839849999999999</v>
      </c>
      <c r="M63" s="240">
        <f>'3_DX'!M63+'4_ReX'!M58</f>
        <v>0.71306999999999998</v>
      </c>
      <c r="N63" s="240">
        <f>'3_DX'!N63+'4_ReX'!N58</f>
        <v>4.9280000000000001E-3</v>
      </c>
      <c r="O63" s="240">
        <f>'3_DX'!O63+'4_ReX'!O58</f>
        <v>0</v>
      </c>
      <c r="P63" s="240">
        <f>'3_DX'!P63+'4_ReX'!P58</f>
        <v>0</v>
      </c>
      <c r="Q63" s="240">
        <f>'3_DX'!Q63+'4_ReX'!Q58</f>
        <v>8.4856420000000004</v>
      </c>
      <c r="R63" s="240">
        <f>'3_DX'!R63+'4_ReX'!R58</f>
        <v>16.657633000000001</v>
      </c>
      <c r="S63" s="240">
        <f>'3_DX'!S63+'4_ReX'!S58</f>
        <v>5.4105230000000004</v>
      </c>
      <c r="T63" s="240">
        <f>'3_DX'!T63+'4_ReX'!T58</f>
        <v>1E-3</v>
      </c>
      <c r="U63" s="240">
        <f>'3_DX'!U63+'4_ReX'!U58</f>
        <v>0</v>
      </c>
      <c r="V63" s="240">
        <f>'3_DX'!V63+'4_ReX'!V58</f>
        <v>5.0000000000000001E-4</v>
      </c>
      <c r="W63" s="240">
        <f>'3_DX'!W63+'4_ReX'!W58</f>
        <v>2E-3</v>
      </c>
      <c r="X63" s="240">
        <f>'3_DX'!X63+'4_ReX'!X58</f>
        <v>10.497221</v>
      </c>
      <c r="Y63" s="240">
        <f t="shared" si="7"/>
        <v>450.25249099999996</v>
      </c>
      <c r="Z63" s="34"/>
    </row>
    <row r="64" spans="1:43" ht="14.9" customHeight="1">
      <c r="A64" s="165"/>
      <c r="B64" s="160" t="s">
        <v>7</v>
      </c>
      <c r="C64" s="240">
        <f>'3_DX'!C64+'4_ReX'!C60</f>
        <v>31.568874999999998</v>
      </c>
      <c r="D64" s="240">
        <f>'3_DX'!D64+'4_ReX'!D60</f>
        <v>219.57031799999999</v>
      </c>
      <c r="E64" s="240">
        <f>'3_DX'!E64+'4_ReX'!E60</f>
        <v>9.8137209999999993</v>
      </c>
      <c r="F64" s="240">
        <f>'3_DX'!F64+'4_ReX'!F59</f>
        <v>313.80245000000002</v>
      </c>
      <c r="G64" s="240">
        <f>'3_DX'!G64+'4_ReX'!G59</f>
        <v>10.884921</v>
      </c>
      <c r="H64" s="240">
        <f>'3_DX'!H64+'4_ReX'!H59</f>
        <v>1.2074549999999999</v>
      </c>
      <c r="I64" s="240">
        <f>'3_DX'!I64+'4_ReX'!I59</f>
        <v>0</v>
      </c>
      <c r="J64" s="240">
        <f>'3_DX'!J64+'4_ReX'!J59</f>
        <v>2E-3</v>
      </c>
      <c r="K64" s="240">
        <f>'3_DX'!K64+'4_ReX'!K59</f>
        <v>4.6586999999999996</v>
      </c>
      <c r="L64" s="240">
        <f>'3_DX'!L64+'4_ReX'!L59</f>
        <v>1.8565100000000001</v>
      </c>
      <c r="M64" s="240">
        <f>'3_DX'!M64+'4_ReX'!M59</f>
        <v>0.141428</v>
      </c>
      <c r="N64" s="240">
        <f>'3_DX'!N64+'4_ReX'!N59</f>
        <v>0.03</v>
      </c>
      <c r="O64" s="240">
        <f>'3_DX'!O64+'4_ReX'!O59</f>
        <v>3.2565999999999998E-2</v>
      </c>
      <c r="P64" s="240">
        <f>'3_DX'!P64+'4_ReX'!P59</f>
        <v>0</v>
      </c>
      <c r="Q64" s="240">
        <f>'3_DX'!Q64+'4_ReX'!Q59</f>
        <v>2.9304220000000001</v>
      </c>
      <c r="R64" s="240">
        <f>'3_DX'!R64+'4_ReX'!R59</f>
        <v>10.573978</v>
      </c>
      <c r="S64" s="240">
        <f>'3_DX'!S64+'4_ReX'!S59</f>
        <v>22.364927000000002</v>
      </c>
      <c r="T64" s="240">
        <f>'3_DX'!T64+'4_ReX'!T59</f>
        <v>3.3590000000000002E-2</v>
      </c>
      <c r="U64" s="240">
        <f>'3_DX'!U64+'4_ReX'!U59</f>
        <v>0</v>
      </c>
      <c r="V64" s="240">
        <f>'3_DX'!V64+'4_ReX'!V59</f>
        <v>5.5939999999999997E-2</v>
      </c>
      <c r="W64" s="240">
        <f>'3_DX'!W64+'4_ReX'!W59</f>
        <v>0</v>
      </c>
      <c r="X64" s="240">
        <f>'3_DX'!X64+'4_ReX'!X59</f>
        <v>4.5968340000000003</v>
      </c>
      <c r="Y64" s="240">
        <f t="shared" si="7"/>
        <v>634.12463499999967</v>
      </c>
      <c r="Z64" s="34"/>
    </row>
    <row r="65" spans="1:26" ht="14.9" customHeight="1">
      <c r="A65" s="165"/>
      <c r="B65" s="160" t="s">
        <v>67</v>
      </c>
      <c r="C65" s="240">
        <f>'3_DX'!C65+'4_ReX'!C66</f>
        <v>42.169302000000002</v>
      </c>
      <c r="D65" s="240">
        <f>'3_DX'!D65+'4_ReX'!D66</f>
        <v>371.46585099999999</v>
      </c>
      <c r="E65" s="240">
        <f>'3_DX'!E65+'4_ReX'!E66</f>
        <v>0</v>
      </c>
      <c r="F65" s="240">
        <f>'3_DX'!F65+'4_ReX'!F60</f>
        <v>158.523179</v>
      </c>
      <c r="G65" s="240">
        <f>'3_DX'!G65+'4_ReX'!G60</f>
        <v>12.210405999999999</v>
      </c>
      <c r="H65" s="240">
        <f>'3_DX'!H65+'4_ReX'!H60</f>
        <v>4.596031</v>
      </c>
      <c r="I65" s="240">
        <f>'3_DX'!I65+'4_ReX'!I60</f>
        <v>0</v>
      </c>
      <c r="J65" s="240">
        <f>'3_DX'!J65+'4_ReX'!J60</f>
        <v>0.68757699999999999</v>
      </c>
      <c r="K65" s="240">
        <f>'3_DX'!K65+'4_ReX'!K60</f>
        <v>65.626701999999995</v>
      </c>
      <c r="L65" s="240">
        <f>'3_DX'!L65+'4_ReX'!L60</f>
        <v>2.1661359999999998</v>
      </c>
      <c r="M65" s="240">
        <f>'3_DX'!M65+'4_ReX'!M60</f>
        <v>1.9820000000000001E-2</v>
      </c>
      <c r="N65" s="240">
        <f>'3_DX'!N65+'4_ReX'!N60</f>
        <v>7.4830000000000001E-3</v>
      </c>
      <c r="O65" s="240">
        <f>'3_DX'!O65+'4_ReX'!O60</f>
        <v>0.33104</v>
      </c>
      <c r="P65" s="240">
        <f>'3_DX'!P65+'4_ReX'!P60</f>
        <v>0</v>
      </c>
      <c r="Q65" s="240">
        <f>'3_DX'!Q65+'4_ReX'!Q60</f>
        <v>17.085117</v>
      </c>
      <c r="R65" s="240">
        <f>'3_DX'!R65+'4_ReX'!R60</f>
        <v>1.799356</v>
      </c>
      <c r="S65" s="240">
        <f>'3_DX'!S65+'4_ReX'!S60</f>
        <v>4.6032190000000002</v>
      </c>
      <c r="T65" s="240">
        <f>'3_DX'!T65+'4_ReX'!T60</f>
        <v>3.464499</v>
      </c>
      <c r="U65" s="240">
        <f>'3_DX'!U65+'4_ReX'!U60</f>
        <v>0</v>
      </c>
      <c r="V65" s="240">
        <f>'3_DX'!V65+'4_ReX'!V60</f>
        <v>14.38538</v>
      </c>
      <c r="W65" s="240">
        <f>'3_DX'!W65+'4_ReX'!W60</f>
        <v>1E-3</v>
      </c>
      <c r="X65" s="240">
        <f>'3_DX'!X65+'4_ReX'!X60</f>
        <v>22.247388999999998</v>
      </c>
      <c r="Y65" s="240">
        <f t="shared" si="7"/>
        <v>721.38948700000014</v>
      </c>
      <c r="Z65" s="34"/>
    </row>
    <row r="66" spans="1:26" ht="14.9" customHeight="1">
      <c r="A66" s="165"/>
      <c r="B66" s="121" t="s">
        <v>270</v>
      </c>
      <c r="C66" s="240">
        <f>'3_DX'!C66+'4_ReX'!C61</f>
        <v>60</v>
      </c>
      <c r="D66" s="240">
        <f>'3_DX'!D66+'4_ReX'!D61</f>
        <v>187</v>
      </c>
      <c r="E66" s="240">
        <f>'3_DX'!E66+'4_ReX'!E61</f>
        <v>6</v>
      </c>
      <c r="F66" s="240">
        <f>'3_DX'!F66+'4_ReX'!F61</f>
        <v>49</v>
      </c>
      <c r="G66" s="240">
        <f>'3_DX'!G66+'4_ReX'!G61</f>
        <v>16</v>
      </c>
      <c r="H66" s="240">
        <f>'3_DX'!H66+'4_ReX'!H61</f>
        <v>7</v>
      </c>
      <c r="I66" s="240">
        <f>'3_DX'!I66+'4_ReX'!I61</f>
        <v>0</v>
      </c>
      <c r="J66" s="240">
        <f>'3_DX'!J66+'4_ReX'!J61</f>
        <v>0</v>
      </c>
      <c r="K66" s="240">
        <f>'3_DX'!K66+'4_ReX'!K61</f>
        <v>92</v>
      </c>
      <c r="L66" s="240">
        <f>'3_DX'!L66+'4_ReX'!L61</f>
        <v>2</v>
      </c>
      <c r="M66" s="240">
        <f>'3_DX'!M66+'4_ReX'!M61</f>
        <v>0</v>
      </c>
      <c r="N66" s="240">
        <f>'3_DX'!N66+'4_ReX'!N61</f>
        <v>0</v>
      </c>
      <c r="O66" s="240">
        <f>'3_DX'!O66+'4_ReX'!O61</f>
        <v>0</v>
      </c>
      <c r="P66" s="240">
        <f>'3_DX'!P66+'4_ReX'!P61</f>
        <v>0</v>
      </c>
      <c r="Q66" s="240">
        <f>'3_DX'!Q66+'4_ReX'!Q61</f>
        <v>9</v>
      </c>
      <c r="R66" s="240">
        <f>'3_DX'!R66+'4_ReX'!R61</f>
        <v>16</v>
      </c>
      <c r="S66" s="240">
        <f>'3_DX'!S66+'4_ReX'!S61</f>
        <v>0</v>
      </c>
      <c r="T66" s="240">
        <f>'3_DX'!T66+'4_ReX'!T61</f>
        <v>8</v>
      </c>
      <c r="U66" s="240">
        <f>'3_DX'!U66+'4_ReX'!U61</f>
        <v>0</v>
      </c>
      <c r="V66" s="240">
        <f>'3_DX'!V66+'4_ReX'!V61</f>
        <v>1</v>
      </c>
      <c r="W66" s="240">
        <f>'3_DX'!W66+'4_ReX'!W61</f>
        <v>0</v>
      </c>
      <c r="X66" s="240">
        <f>'3_DX'!X66+'4_ReX'!X61</f>
        <v>7</v>
      </c>
      <c r="Y66" s="240">
        <f>'3_DX'!Y66+'4_ReX'!Y61</f>
        <v>460</v>
      </c>
      <c r="Z66" s="34"/>
    </row>
    <row r="67" spans="1:26" ht="14.9" customHeight="1">
      <c r="A67" s="165"/>
      <c r="B67" s="121" t="s">
        <v>271</v>
      </c>
      <c r="C67" s="240">
        <f>'3_DX'!C67+'4_ReX'!C62</f>
        <v>15</v>
      </c>
      <c r="D67" s="240">
        <f>'3_DX'!D67+'4_ReX'!D62</f>
        <v>418</v>
      </c>
      <c r="E67" s="240">
        <f>'3_DX'!E67+'4_ReX'!E62</f>
        <v>13</v>
      </c>
      <c r="F67" s="240">
        <f>'3_DX'!F67+'4_ReX'!F62</f>
        <v>29</v>
      </c>
      <c r="G67" s="240">
        <f>'3_DX'!G67+'4_ReX'!G62</f>
        <v>17</v>
      </c>
      <c r="H67" s="240">
        <f>'3_DX'!H67+'4_ReX'!H62</f>
        <v>13</v>
      </c>
      <c r="I67" s="240">
        <f>'3_DX'!I67+'4_ReX'!I62</f>
        <v>0</v>
      </c>
      <c r="J67" s="240">
        <f>'3_DX'!J67+'4_ReX'!J62</f>
        <v>1</v>
      </c>
      <c r="K67" s="240">
        <f>'3_DX'!K67+'4_ReX'!K62</f>
        <v>158</v>
      </c>
      <c r="L67" s="240">
        <f>'3_DX'!L67+'4_ReX'!L62</f>
        <v>2</v>
      </c>
      <c r="M67" s="240">
        <f>'3_DX'!M67+'4_ReX'!M62</f>
        <v>0</v>
      </c>
      <c r="N67" s="240">
        <f>'3_DX'!N67+'4_ReX'!N62</f>
        <v>0</v>
      </c>
      <c r="O67" s="240">
        <f>'3_DX'!O67+'4_ReX'!O62</f>
        <v>0</v>
      </c>
      <c r="P67" s="240">
        <f>'3_DX'!P67+'4_ReX'!P62</f>
        <v>0</v>
      </c>
      <c r="Q67" s="240">
        <f>'3_DX'!Q67+'4_ReX'!Q62</f>
        <v>12</v>
      </c>
      <c r="R67" s="240">
        <f>'3_DX'!R67+'4_ReX'!R62</f>
        <v>3</v>
      </c>
      <c r="S67" s="240">
        <f>'3_DX'!S67+'4_ReX'!S62</f>
        <v>1</v>
      </c>
      <c r="T67" s="240">
        <f>'3_DX'!T67+'4_ReX'!T62</f>
        <v>0</v>
      </c>
      <c r="U67" s="240">
        <f>'3_DX'!U67+'4_ReX'!U62</f>
        <v>0</v>
      </c>
      <c r="V67" s="240">
        <f>'3_DX'!V67+'4_ReX'!V62</f>
        <v>0</v>
      </c>
      <c r="W67" s="240">
        <f>'3_DX'!W67+'4_ReX'!W62</f>
        <v>0</v>
      </c>
      <c r="X67" s="240">
        <f>'3_DX'!X67+'4_ReX'!X62</f>
        <v>4</v>
      </c>
      <c r="Y67" s="240">
        <f>'3_DX'!Y67+'4_ReX'!Y62</f>
        <v>686</v>
      </c>
      <c r="Z67" s="34"/>
    </row>
    <row r="68" spans="1:26" ht="14.9" customHeight="1">
      <c r="A68" s="165"/>
      <c r="B68" s="121" t="s">
        <v>272</v>
      </c>
      <c r="C68" s="240">
        <f>'3_DX'!C68+'4_ReX'!C63</f>
        <v>42</v>
      </c>
      <c r="D68" s="240">
        <f>'3_DX'!D68+'4_ReX'!D63</f>
        <v>127</v>
      </c>
      <c r="E68" s="240">
        <f>'3_DX'!E68+'4_ReX'!E63</f>
        <v>12</v>
      </c>
      <c r="F68" s="240">
        <f>'3_DX'!F68+'4_ReX'!F63</f>
        <v>15</v>
      </c>
      <c r="G68" s="240">
        <f>'3_DX'!G68+'4_ReX'!G63</f>
        <v>65</v>
      </c>
      <c r="H68" s="240">
        <f>'3_DX'!H68+'4_ReX'!H63</f>
        <v>9</v>
      </c>
      <c r="I68" s="240">
        <f>'3_DX'!I68+'4_ReX'!I63</f>
        <v>0</v>
      </c>
      <c r="J68" s="240">
        <f>'3_DX'!J68+'4_ReX'!J63</f>
        <v>0</v>
      </c>
      <c r="K68" s="240">
        <f>'3_DX'!K68+'4_ReX'!K63</f>
        <v>29</v>
      </c>
      <c r="L68" s="240">
        <f>'3_DX'!L68+'4_ReX'!L63</f>
        <v>4</v>
      </c>
      <c r="M68" s="240">
        <f>'3_DX'!M68+'4_ReX'!M63</f>
        <v>0</v>
      </c>
      <c r="N68" s="240">
        <f>'3_DX'!N68+'4_ReX'!N63</f>
        <v>0</v>
      </c>
      <c r="O68" s="240">
        <f>'3_DX'!O68+'4_ReX'!O63</f>
        <v>0</v>
      </c>
      <c r="P68" s="240">
        <f>'3_DX'!P68+'4_ReX'!P63</f>
        <v>0</v>
      </c>
      <c r="Q68" s="240">
        <f>'3_DX'!Q68+'4_ReX'!Q63</f>
        <v>15</v>
      </c>
      <c r="R68" s="240">
        <f>'3_DX'!R68+'4_ReX'!R63</f>
        <v>0</v>
      </c>
      <c r="S68" s="240">
        <f>'3_DX'!S68+'4_ReX'!S63</f>
        <v>0</v>
      </c>
      <c r="T68" s="240">
        <f>'3_DX'!T68+'4_ReX'!T63</f>
        <v>0</v>
      </c>
      <c r="U68" s="240">
        <f>'3_DX'!U68+'4_ReX'!U63</f>
        <v>0</v>
      </c>
      <c r="V68" s="240">
        <f>'3_DX'!V68+'4_ReX'!V63</f>
        <v>0</v>
      </c>
      <c r="W68" s="240">
        <f>'3_DX'!W68+'4_ReX'!W63</f>
        <v>0</v>
      </c>
      <c r="X68" s="240">
        <f>'3_DX'!X68+'4_ReX'!X63</f>
        <v>6</v>
      </c>
      <c r="Y68" s="240">
        <f>'3_DX'!Y68+'4_ReX'!Y63</f>
        <v>324</v>
      </c>
      <c r="Z68" s="34"/>
    </row>
    <row r="69" spans="1:26" ht="14.9" customHeight="1">
      <c r="A69" s="165"/>
      <c r="B69" s="121" t="s">
        <v>273</v>
      </c>
      <c r="C69" s="240">
        <f>'3_DX'!C69+'4_ReX'!C64</f>
        <v>24</v>
      </c>
      <c r="D69" s="240">
        <f>'3_DX'!D69+'4_ReX'!D64</f>
        <v>481</v>
      </c>
      <c r="E69" s="240">
        <f>'3_DX'!E69+'4_ReX'!E64</f>
        <v>6</v>
      </c>
      <c r="F69" s="240">
        <f>'3_DX'!F69+'4_ReX'!F64</f>
        <v>23</v>
      </c>
      <c r="G69" s="240">
        <f>'3_DX'!G69+'4_ReX'!G64</f>
        <v>22</v>
      </c>
      <c r="H69" s="240">
        <f>'3_DX'!H69+'4_ReX'!H64</f>
        <v>25</v>
      </c>
      <c r="I69" s="240">
        <f>'3_DX'!I69+'4_ReX'!I64</f>
        <v>0</v>
      </c>
      <c r="J69" s="240">
        <f>'3_DX'!J69+'4_ReX'!J64</f>
        <v>0</v>
      </c>
      <c r="K69" s="240">
        <f>'3_DX'!K69+'4_ReX'!K64</f>
        <v>19</v>
      </c>
      <c r="L69" s="240">
        <f>'3_DX'!L69+'4_ReX'!L64</f>
        <v>3</v>
      </c>
      <c r="M69" s="240">
        <f>'3_DX'!M69+'4_ReX'!M64</f>
        <v>0</v>
      </c>
      <c r="N69" s="240">
        <f>'3_DX'!N69+'4_ReX'!N64</f>
        <v>0</v>
      </c>
      <c r="O69" s="240">
        <f>'3_DX'!O69+'4_ReX'!O64</f>
        <v>0</v>
      </c>
      <c r="P69" s="240">
        <f>'3_DX'!P69+'4_ReX'!P64</f>
        <v>0</v>
      </c>
      <c r="Q69" s="240">
        <f>'3_DX'!Q69+'4_ReX'!Q64</f>
        <v>12</v>
      </c>
      <c r="R69" s="240">
        <f>'3_DX'!R69+'4_ReX'!R64</f>
        <v>3</v>
      </c>
      <c r="S69" s="240">
        <f>'3_DX'!S69+'4_ReX'!S64</f>
        <v>0</v>
      </c>
      <c r="T69" s="240">
        <f>'3_DX'!T69+'4_ReX'!T64</f>
        <v>0</v>
      </c>
      <c r="U69" s="240">
        <f>'3_DX'!U69+'4_ReX'!U64</f>
        <v>0</v>
      </c>
      <c r="V69" s="240">
        <f>'3_DX'!V69+'4_ReX'!V64</f>
        <v>0</v>
      </c>
      <c r="W69" s="240">
        <f>'3_DX'!W69+'4_ReX'!W64</f>
        <v>0</v>
      </c>
      <c r="X69" s="240">
        <f>'3_DX'!X69+'4_ReX'!X64</f>
        <v>22</v>
      </c>
      <c r="Y69" s="240">
        <f>'3_DX'!Y69+'4_ReX'!Y64</f>
        <v>640</v>
      </c>
      <c r="Z69" s="34"/>
    </row>
    <row r="70" spans="1:26" ht="14.9" customHeight="1">
      <c r="A70" s="165"/>
      <c r="B70" s="121" t="s">
        <v>274</v>
      </c>
      <c r="C70" s="240">
        <f>'3_DX'!C70+'4_ReX'!C65</f>
        <v>30</v>
      </c>
      <c r="D70" s="240">
        <f>'3_DX'!D70+'4_ReX'!D65</f>
        <v>213</v>
      </c>
      <c r="E70" s="240">
        <f>'3_DX'!E70+'4_ReX'!E65</f>
        <v>18</v>
      </c>
      <c r="F70" s="240">
        <f>'3_DX'!F70+'4_ReX'!F65</f>
        <v>30</v>
      </c>
      <c r="G70" s="240">
        <f>'3_DX'!G70+'4_ReX'!G65</f>
        <v>16</v>
      </c>
      <c r="H70" s="240">
        <f>'3_DX'!H70+'4_ReX'!H65</f>
        <v>1</v>
      </c>
      <c r="I70" s="240">
        <f>'3_DX'!I70+'4_ReX'!I65</f>
        <v>0</v>
      </c>
      <c r="J70" s="240">
        <f>'3_DX'!J70+'4_ReX'!J65</f>
        <v>0</v>
      </c>
      <c r="K70" s="240">
        <f>'3_DX'!K70+'4_ReX'!K65</f>
        <v>37</v>
      </c>
      <c r="L70" s="240">
        <f>'3_DX'!L70+'4_ReX'!L65</f>
        <v>2</v>
      </c>
      <c r="M70" s="240">
        <f>'3_DX'!M70+'4_ReX'!M65</f>
        <v>0</v>
      </c>
      <c r="N70" s="240">
        <f>'3_DX'!N70+'4_ReX'!N65</f>
        <v>0</v>
      </c>
      <c r="O70" s="240">
        <f>'3_DX'!O70+'4_ReX'!O65</f>
        <v>0</v>
      </c>
      <c r="P70" s="240">
        <f>'3_DX'!P70+'4_ReX'!P65</f>
        <v>0</v>
      </c>
      <c r="Q70" s="240">
        <f>'3_DX'!Q70+'4_ReX'!Q65</f>
        <v>12</v>
      </c>
      <c r="R70" s="240">
        <f>'3_DX'!R70+'4_ReX'!R65</f>
        <v>0</v>
      </c>
      <c r="S70" s="240">
        <f>'3_DX'!S70+'4_ReX'!S65</f>
        <v>0</v>
      </c>
      <c r="T70" s="240">
        <f>'3_DX'!T70+'4_ReX'!T65</f>
        <v>1</v>
      </c>
      <c r="U70" s="240">
        <f>'3_DX'!U70+'4_ReX'!U65</f>
        <v>0</v>
      </c>
      <c r="V70" s="240">
        <f>'3_DX'!V70+'4_ReX'!V65</f>
        <v>0</v>
      </c>
      <c r="W70" s="240">
        <f>'3_DX'!W70+'4_ReX'!W65</f>
        <v>1</v>
      </c>
      <c r="X70" s="240">
        <f>'3_DX'!X70+'4_ReX'!X65</f>
        <v>16</v>
      </c>
      <c r="Y70" s="240">
        <f>'3_DX'!Y70+'4_ReX'!Y65</f>
        <v>377</v>
      </c>
      <c r="Z70" s="34"/>
    </row>
    <row r="71" spans="1:26">
      <c r="B71" s="113" t="s">
        <v>64</v>
      </c>
      <c r="C71" s="34">
        <f>'3_DX'!C71+'4_ReX'!C66</f>
        <v>52.818036999999997</v>
      </c>
      <c r="D71" s="34">
        <f>'3_DX'!D71+'4_ReX'!D66</f>
        <v>667.03659300000004</v>
      </c>
      <c r="E71" s="34">
        <f>'3_DX'!E71+'4_ReX'!E66</f>
        <v>12.055908000000001</v>
      </c>
      <c r="F71" s="34">
        <f>'3_DX'!F71+'4_ReX'!F66</f>
        <v>52.544879999999999</v>
      </c>
      <c r="G71" s="34">
        <f>'3_DX'!G71+'4_ReX'!G66</f>
        <v>19.586686</v>
      </c>
      <c r="H71" s="34">
        <f>'3_DX'!H71+'4_ReX'!H66</f>
        <v>0.96865299999999999</v>
      </c>
      <c r="I71" s="34">
        <f>'3_DX'!I71+'4_ReX'!I66</f>
        <v>1.5E-3</v>
      </c>
      <c r="J71" s="34">
        <f>'3_DX'!J71+'4_ReX'!J66</f>
        <v>3.7499999999999999E-3</v>
      </c>
      <c r="K71" s="34">
        <f>'3_DX'!K71+'4_ReX'!K66</f>
        <v>18.844224000000001</v>
      </c>
      <c r="L71" s="34">
        <f>'3_DX'!L71+'4_ReX'!L66</f>
        <v>1.1900649999999999</v>
      </c>
      <c r="M71" s="34">
        <f>'3_DX'!M71+'4_ReX'!M66</f>
        <v>0.74173100000000003</v>
      </c>
      <c r="N71" s="34">
        <f>'3_DX'!N71+'4_ReX'!N66</f>
        <v>3.0349999999999999E-3</v>
      </c>
      <c r="O71" s="34">
        <f>'3_DX'!O71+'4_ReX'!O66</f>
        <v>1E-3</v>
      </c>
      <c r="P71" s="34">
        <f>'3_DX'!P71+'4_ReX'!P66</f>
        <v>0</v>
      </c>
      <c r="Q71" s="34">
        <f>'3_DX'!Q71+'4_ReX'!Q66</f>
        <v>19.735954</v>
      </c>
      <c r="R71" s="34">
        <f>'3_DX'!R71+'4_ReX'!R66</f>
        <v>2.9622640000000002</v>
      </c>
      <c r="S71" s="34">
        <f>'3_DX'!S71+'4_ReX'!S66</f>
        <v>11.739136999999999</v>
      </c>
      <c r="T71" s="34">
        <f>'3_DX'!T71+'4_ReX'!T66</f>
        <v>3.1128719999999999</v>
      </c>
      <c r="U71" s="34">
        <f>'3_DX'!U71+'4_ReX'!U66</f>
        <v>0</v>
      </c>
      <c r="V71" s="34">
        <f>'3_DX'!V71+'4_ReX'!V66</f>
        <v>0.35393999999999998</v>
      </c>
      <c r="W71" s="34">
        <f>'3_DX'!W71+'4_ReX'!W66</f>
        <v>0.54806699999999997</v>
      </c>
      <c r="X71" s="34">
        <f>'3_DX'!X71+'4_ReX'!X66</f>
        <v>30.083175000000001</v>
      </c>
      <c r="Y71" s="34">
        <f>'3_DX'!Y71+'4_ReX'!Y66</f>
        <v>894.33147099999996</v>
      </c>
    </row>
    <row r="72" spans="1:26">
      <c r="B72" s="121"/>
    </row>
    <row r="73" spans="1:26">
      <c r="A73" s="136">
        <v>2022</v>
      </c>
      <c r="B73" s="137" t="s">
        <v>69</v>
      </c>
      <c r="C73" s="34">
        <f>'3_DX'!C73+'4_ReX'!C68</f>
        <v>30.317893999999999</v>
      </c>
      <c r="D73" s="34">
        <f>'3_DX'!D73+'4_ReX'!D68</f>
        <v>230.98697899999999</v>
      </c>
      <c r="E73" s="34">
        <f>'3_DX'!E73+'4_ReX'!E68</f>
        <v>4.9881000000000002E-2</v>
      </c>
      <c r="F73" s="34">
        <f>'3_DX'!F73+'4_ReX'!F68</f>
        <v>28.332914000000002</v>
      </c>
      <c r="G73" s="34">
        <f>'3_DX'!G73+'4_ReX'!G68</f>
        <v>16.896153000000002</v>
      </c>
      <c r="H73" s="34">
        <f>'3_DX'!H73+'4_ReX'!H68</f>
        <v>13.206887</v>
      </c>
      <c r="I73" s="34">
        <f>'3_DX'!I73+'4_ReX'!I68</f>
        <v>1.8E-5</v>
      </c>
      <c r="J73" s="34">
        <f>'3_DX'!J73+'4_ReX'!J68</f>
        <v>1E-3</v>
      </c>
      <c r="K73" s="34">
        <f>'3_DX'!K73+'4_ReX'!K68</f>
        <v>0.65115000000000001</v>
      </c>
      <c r="L73" s="34">
        <f>'3_DX'!L73+'4_ReX'!L68</f>
        <v>7.1399999999999996E-3</v>
      </c>
      <c r="M73" s="34">
        <f>'3_DX'!M73+'4_ReX'!M68</f>
        <v>1.4502999999999999E-2</v>
      </c>
      <c r="N73" s="34">
        <f>'3_DX'!N73+'4_ReX'!N68</f>
        <v>8.6390000000000008E-3</v>
      </c>
      <c r="O73" s="34">
        <f>'3_DX'!O73+'4_ReX'!O68</f>
        <v>0</v>
      </c>
      <c r="P73" s="34">
        <f>'3_DX'!P73+'4_ReX'!P68</f>
        <v>5.0000000000000001E-3</v>
      </c>
      <c r="Q73" s="34">
        <f>'3_DX'!Q73+'4_ReX'!Q68</f>
        <v>6.2290229999999998</v>
      </c>
      <c r="R73" s="34">
        <f>'3_DX'!R73+'4_ReX'!R68</f>
        <v>5.0999999999999997E-2</v>
      </c>
      <c r="S73" s="34">
        <f>'3_DX'!S73+'4_ReX'!S68</f>
        <v>0.30071999999999999</v>
      </c>
      <c r="T73" s="34">
        <f>'3_DX'!T73+'4_ReX'!T68</f>
        <v>6.595637</v>
      </c>
      <c r="U73" s="34">
        <f>'3_DX'!U73+'4_ReX'!U68</f>
        <v>0</v>
      </c>
      <c r="V73" s="34">
        <f>'3_DX'!V73+'4_ReX'!V68</f>
        <v>1.6E-2</v>
      </c>
      <c r="W73" s="34">
        <f>'3_DX'!W73+'4_ReX'!W68</f>
        <v>0.14807999999999999</v>
      </c>
      <c r="X73" s="34">
        <f>'3_DX'!X73+'4_ReX'!X68</f>
        <v>2.406466</v>
      </c>
      <c r="Y73" s="34">
        <f>'3_DX'!Y73+'4_ReX'!Y68</f>
        <v>336.22508400000004</v>
      </c>
    </row>
    <row r="74" spans="1:26">
      <c r="A74" s="137"/>
      <c r="B74" s="137" t="s">
        <v>70</v>
      </c>
      <c r="C74" s="34">
        <f>'3_DX'!C74+'4_ReX'!C69</f>
        <v>14.395092999999999</v>
      </c>
      <c r="D74" s="34">
        <f>'3_DX'!D74+'4_ReX'!D69</f>
        <v>274.375336</v>
      </c>
      <c r="E74" s="34">
        <f>'3_DX'!E74+'4_ReX'!E69</f>
        <v>42.195383999999997</v>
      </c>
      <c r="F74" s="34">
        <f>'3_DX'!F74+'4_ReX'!F69</f>
        <v>3.7991579999999998</v>
      </c>
      <c r="G74" s="34">
        <f>'3_DX'!G74+'4_ReX'!G69</f>
        <v>11.243343999999999</v>
      </c>
      <c r="H74" s="34">
        <f>'3_DX'!H74+'4_ReX'!H69</f>
        <v>7.8826670000000005</v>
      </c>
      <c r="I74" s="34">
        <f>'3_DX'!I74+'4_ReX'!I69</f>
        <v>1.3279920000000001</v>
      </c>
      <c r="J74" s="34">
        <f>'3_DX'!J74+'4_ReX'!J69</f>
        <v>0.22531999999999999</v>
      </c>
      <c r="K74" s="34">
        <f>'3_DX'!K74+'4_ReX'!K69</f>
        <v>8.0280000000000004E-2</v>
      </c>
      <c r="L74" s="34">
        <f>'3_DX'!L74+'4_ReX'!L69</f>
        <v>0.96833999999999998</v>
      </c>
      <c r="M74" s="34">
        <f>'3_DX'!M74+'4_ReX'!M69</f>
        <v>1.4802679999999999</v>
      </c>
      <c r="N74" s="34">
        <f>'3_DX'!N74+'4_ReX'!N69</f>
        <v>8.2959999999999996E-3</v>
      </c>
      <c r="O74" s="34">
        <f>'3_DX'!O74+'4_ReX'!O69</f>
        <v>1.0010699999999999</v>
      </c>
      <c r="P74" s="34">
        <f>'3_DX'!P74+'4_ReX'!P69</f>
        <v>9.1249999999999994E-3</v>
      </c>
      <c r="Q74" s="34">
        <f>'3_DX'!Q74+'4_ReX'!Q69</f>
        <v>8.1570339999999995</v>
      </c>
      <c r="R74" s="34">
        <f>'3_DX'!R74+'4_ReX'!R69</f>
        <v>30.057628000000001</v>
      </c>
      <c r="S74" s="34">
        <f>'3_DX'!S74+'4_ReX'!S69</f>
        <v>7.0139999999999994E-2</v>
      </c>
      <c r="T74" s="34">
        <f>'3_DX'!T74+'4_ReX'!T69</f>
        <v>2.096527</v>
      </c>
      <c r="U74" s="34">
        <f>'3_DX'!U74+'4_ReX'!U69</f>
        <v>0</v>
      </c>
      <c r="V74" s="34">
        <f>'3_DX'!V74+'4_ReX'!V69</f>
        <v>12.536670000000001</v>
      </c>
      <c r="W74" s="34">
        <f>'3_DX'!W74+'4_ReX'!W69</f>
        <v>0.40239999999999998</v>
      </c>
      <c r="X74" s="34">
        <f>'3_DX'!X74+'4_ReX'!X69</f>
        <v>0.47489999999999999</v>
      </c>
      <c r="Y74" s="34">
        <f>'3_DX'!Y74+'4_ReX'!Y69</f>
        <v>412.78697199999999</v>
      </c>
    </row>
    <row r="75" spans="1:26">
      <c r="A75" s="137"/>
      <c r="B75" s="137" t="s">
        <v>65</v>
      </c>
      <c r="C75" s="34">
        <f>'3_DX'!C75+'4_ReX'!C70</f>
        <v>44.688564999999997</v>
      </c>
      <c r="D75" s="34">
        <f>'3_DX'!D75+'4_ReX'!D70</f>
        <v>187.44523000000001</v>
      </c>
      <c r="E75" s="34">
        <f>'3_DX'!E75+'4_ReX'!E70</f>
        <v>247.01333399999999</v>
      </c>
      <c r="F75" s="34">
        <f>'3_DX'!F75+'4_ReX'!F70</f>
        <v>0.45050800000000002</v>
      </c>
      <c r="G75" s="34">
        <f>'3_DX'!G75+'4_ReX'!G70</f>
        <v>14.346758999999999</v>
      </c>
      <c r="H75" s="34">
        <f>'3_DX'!H75+'4_ReX'!H70</f>
        <v>4.4090440000000006</v>
      </c>
      <c r="I75" s="34">
        <f>'3_DX'!I75+'4_ReX'!I70</f>
        <v>0</v>
      </c>
      <c r="J75" s="34">
        <f>'3_DX'!J75+'4_ReX'!J70</f>
        <v>0</v>
      </c>
      <c r="K75" s="34">
        <f>'3_DX'!K75+'4_ReX'!K70</f>
        <v>1.7668E-2</v>
      </c>
      <c r="L75" s="34">
        <f>'3_DX'!L75+'4_ReX'!L70</f>
        <v>0.48392600000000002</v>
      </c>
      <c r="M75" s="34">
        <f>'3_DX'!M75+'4_ReX'!M70</f>
        <v>45.944004999999997</v>
      </c>
      <c r="N75" s="34">
        <f>'3_DX'!N75+'4_ReX'!N70</f>
        <v>7.1520000000000004E-3</v>
      </c>
      <c r="O75" s="34">
        <f>'3_DX'!O75+'4_ReX'!O70</f>
        <v>0</v>
      </c>
      <c r="P75" s="34">
        <f>'3_DX'!P75+'4_ReX'!P70</f>
        <v>3.5760000000000002E-3</v>
      </c>
      <c r="Q75" s="34">
        <f>'3_DX'!Q75+'4_ReX'!Q70</f>
        <v>4.3491369999999998</v>
      </c>
      <c r="R75" s="34">
        <f>'3_DX'!R75+'4_ReX'!R70</f>
        <v>2.3439969999999999</v>
      </c>
      <c r="S75" s="34">
        <f>'3_DX'!S75+'4_ReX'!S70</f>
        <v>0.363182</v>
      </c>
      <c r="T75" s="34">
        <f>'3_DX'!T75+'4_ReX'!T70</f>
        <v>15.389414</v>
      </c>
      <c r="U75" s="34">
        <f>'3_DX'!U75+'4_ReX'!U70</f>
        <v>0</v>
      </c>
      <c r="V75" s="34">
        <f>'3_DX'!V75+'4_ReX'!V70</f>
        <v>0.12096999999999999</v>
      </c>
      <c r="W75" s="34">
        <f>'3_DX'!W75+'4_ReX'!W70</f>
        <v>1E-3</v>
      </c>
      <c r="X75" s="34">
        <f>'3_DX'!X75+'4_ReX'!X70</f>
        <v>0</v>
      </c>
      <c r="Y75" s="34">
        <f>'3_DX'!Y75+'4_ReX'!Y70</f>
        <v>567.37746700000002</v>
      </c>
    </row>
    <row r="76" spans="1:26" ht="14.5">
      <c r="P76" s="22"/>
      <c r="Q76" s="241"/>
    </row>
    <row r="77" spans="1:26" ht="14.5">
      <c r="P77" s="22"/>
      <c r="Q77" s="241"/>
    </row>
    <row r="78" spans="1:26" ht="14.5">
      <c r="P78" s="22"/>
      <c r="Q78" s="241"/>
    </row>
    <row r="79" spans="1:26" ht="14.5">
      <c r="P79" s="22"/>
      <c r="Q79" s="241"/>
    </row>
    <row r="80" spans="1:26" ht="14.5">
      <c r="P80" s="22"/>
      <c r="Q80" s="241"/>
    </row>
    <row r="81" spans="1:17" ht="14.5">
      <c r="P81" s="22"/>
      <c r="Q81" s="241"/>
    </row>
    <row r="82" spans="1:17" ht="14.5">
      <c r="P82" s="22"/>
      <c r="Q82" s="241"/>
    </row>
    <row r="83" spans="1:17" ht="14.5">
      <c r="A83" s="218" t="s">
        <v>147</v>
      </c>
      <c r="B83" s="233" t="s">
        <v>220</v>
      </c>
      <c r="C83" s="233"/>
      <c r="D83" s="233"/>
      <c r="E83" s="233"/>
      <c r="F83" s="233"/>
      <c r="G83" s="233"/>
      <c r="H83" s="233"/>
      <c r="I83" s="233"/>
      <c r="J83" s="233"/>
      <c r="K83" s="233"/>
      <c r="P83" s="22"/>
      <c r="Q83" s="241"/>
    </row>
    <row r="84" spans="1:17" ht="14.5">
      <c r="B84" s="234" t="s">
        <v>258</v>
      </c>
      <c r="C84" s="234"/>
      <c r="D84" s="234"/>
      <c r="E84" s="234"/>
      <c r="F84" s="234"/>
      <c r="G84" s="234"/>
      <c r="H84" s="234"/>
      <c r="I84" s="234"/>
      <c r="J84" s="234"/>
      <c r="K84" s="234"/>
    </row>
    <row r="85" spans="1:17">
      <c r="B85" s="235" t="s">
        <v>148</v>
      </c>
      <c r="C85" s="235"/>
      <c r="D85" s="235"/>
      <c r="E85" s="235"/>
      <c r="F85" s="235"/>
      <c r="G85" s="235"/>
      <c r="H85" s="235"/>
      <c r="I85" s="235"/>
      <c r="J85" s="235"/>
      <c r="K85" s="235"/>
    </row>
    <row r="86" spans="1:17">
      <c r="B86" s="242" t="s">
        <v>258</v>
      </c>
      <c r="C86" s="242"/>
      <c r="D86" s="242"/>
      <c r="E86" s="242"/>
      <c r="F86" s="242"/>
      <c r="G86" s="242"/>
      <c r="H86" s="242"/>
      <c r="I86" s="242"/>
      <c r="J86" s="242"/>
      <c r="K86" s="242"/>
    </row>
  </sheetData>
  <mergeCells count="12">
    <mergeCell ref="B83:K83"/>
    <mergeCell ref="B84:K84"/>
    <mergeCell ref="B85:K85"/>
    <mergeCell ref="B86:K86"/>
    <mergeCell ref="A7:B7"/>
    <mergeCell ref="A6:B6"/>
    <mergeCell ref="A1:B2"/>
    <mergeCell ref="C1:Y1"/>
    <mergeCell ref="D2:Y2"/>
    <mergeCell ref="A3:B4"/>
    <mergeCell ref="Y3:Y4"/>
    <mergeCell ref="A5:B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</sheetPr>
  <dimension ref="A1:BN42"/>
  <sheetViews>
    <sheetView zoomScale="98" zoomScaleNormal="98" workbookViewId="0">
      <pane xSplit="1" ySplit="5" topLeftCell="AD21" activePane="bottomRight" state="frozen"/>
      <selection activeCell="P23" sqref="P23"/>
      <selection pane="topRight" activeCell="P23" sqref="P23"/>
      <selection pane="bottomLeft" activeCell="P23" sqref="P23"/>
      <selection pane="bottomRight" activeCell="L42" sqref="L42"/>
    </sheetView>
  </sheetViews>
  <sheetFormatPr defaultColWidth="8.90625" defaultRowHeight="14.5"/>
  <cols>
    <col min="1" max="1" width="22.36328125" style="22" customWidth="1"/>
    <col min="2" max="2" width="7.08984375" style="22" customWidth="1"/>
    <col min="3" max="5" width="7.54296875" style="22" bestFit="1" customWidth="1"/>
    <col min="6" max="8" width="7.08984375" style="22" customWidth="1"/>
    <col min="9" max="9" width="7.54296875" style="22" customWidth="1"/>
    <col min="10" max="11" width="8" style="22" customWidth="1"/>
    <col min="12" max="12" width="8.54296875" style="22" bestFit="1" customWidth="1"/>
    <col min="13" max="14" width="4.08984375" style="22" bestFit="1" customWidth="1"/>
    <col min="15" max="15" width="4.36328125" style="22" bestFit="1" customWidth="1"/>
    <col min="16" max="16" width="4.08984375" style="22" bestFit="1" customWidth="1"/>
    <col min="17" max="17" width="4.6328125" style="22" bestFit="1" customWidth="1"/>
    <col min="18" max="19" width="4.08984375" style="22" bestFit="1" customWidth="1"/>
    <col min="20" max="20" width="4.1796875" style="22" bestFit="1" customWidth="1"/>
    <col min="21" max="22" width="4.08984375" style="22" bestFit="1" customWidth="1"/>
    <col min="23" max="23" width="4.36328125" style="22" bestFit="1" customWidth="1"/>
    <col min="24" max="24" width="4.08984375" style="22" bestFit="1" customWidth="1"/>
    <col min="25" max="26" width="3.90625" style="22" bestFit="1" customWidth="1"/>
    <col min="27" max="27" width="4.36328125" style="22" bestFit="1" customWidth="1"/>
    <col min="28" max="28" width="3.90625" style="22" bestFit="1" customWidth="1"/>
    <col min="29" max="29" width="4.6328125" style="22" bestFit="1" customWidth="1"/>
    <col min="30" max="31" width="3.90625" style="22" bestFit="1" customWidth="1"/>
    <col min="32" max="32" width="4.1796875" style="22" bestFit="1" customWidth="1"/>
    <col min="33" max="33" width="4.08984375" style="22" bestFit="1" customWidth="1"/>
    <col min="34" max="34" width="3.90625" style="22" bestFit="1" customWidth="1"/>
    <col min="35" max="35" width="4.36328125" style="22" bestFit="1" customWidth="1"/>
    <col min="36" max="36" width="4.08984375" style="22" bestFit="1" customWidth="1"/>
    <col min="37" max="38" width="3.90625" style="22" bestFit="1" customWidth="1"/>
    <col min="39" max="39" width="4.36328125" style="22" bestFit="1" customWidth="1"/>
    <col min="40" max="40" width="3.90625" style="22" bestFit="1" customWidth="1"/>
    <col min="41" max="41" width="4.6328125" style="22" bestFit="1" customWidth="1"/>
    <col min="42" max="43" width="3.90625" style="22" bestFit="1" customWidth="1"/>
    <col min="44" max="44" width="4.1796875" style="22" bestFit="1" customWidth="1"/>
    <col min="45" max="45" width="4.08984375" style="22" bestFit="1" customWidth="1"/>
    <col min="46" max="46" width="3.90625" style="22" bestFit="1" customWidth="1"/>
    <col min="47" max="47" width="4.36328125" style="22" bestFit="1" customWidth="1"/>
    <col min="48" max="48" width="4.08984375" style="22" bestFit="1" customWidth="1"/>
    <col min="49" max="50" width="3.90625" style="22" bestFit="1" customWidth="1"/>
    <col min="51" max="51" width="4.36328125" style="22" bestFit="1" customWidth="1"/>
    <col min="52" max="52" width="3.90625" style="22" bestFit="1" customWidth="1"/>
    <col min="53" max="53" width="4.6328125" style="22" bestFit="1" customWidth="1"/>
    <col min="54" max="55" width="3.90625" style="22" bestFit="1" customWidth="1"/>
    <col min="56" max="56" width="4.1796875" style="22" bestFit="1" customWidth="1"/>
    <col min="57" max="57" width="4.08984375" style="22" bestFit="1" customWidth="1"/>
    <col min="58" max="58" width="3.90625" style="22" bestFit="1" customWidth="1"/>
    <col min="59" max="59" width="4.36328125" style="22" bestFit="1" customWidth="1"/>
    <col min="60" max="60" width="4.08984375" style="22" bestFit="1" customWidth="1"/>
    <col min="61" max="62" width="3.90625" style="22" bestFit="1" customWidth="1"/>
    <col min="63" max="63" width="4.36328125" style="22" bestFit="1" customWidth="1"/>
    <col min="64" max="64" width="6.26953125" style="22" customWidth="1"/>
    <col min="65" max="16384" width="8.90625" style="22"/>
  </cols>
  <sheetData>
    <row r="1" spans="1:66" ht="14.4" customHeight="1">
      <c r="A1" s="103" t="s">
        <v>114</v>
      </c>
      <c r="B1" s="243" t="s">
        <v>241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5"/>
    </row>
    <row r="2" spans="1:66" ht="14.4" customHeight="1">
      <c r="B2" s="243" t="s">
        <v>221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</row>
    <row r="3" spans="1:66">
      <c r="B3" s="246" t="s">
        <v>127</v>
      </c>
      <c r="C3" s="247"/>
      <c r="D3" s="247"/>
      <c r="E3" s="247"/>
      <c r="F3" s="247"/>
      <c r="G3" s="247"/>
      <c r="H3" s="247"/>
      <c r="I3" s="247"/>
      <c r="J3" s="247"/>
      <c r="K3" s="247"/>
      <c r="L3" s="248"/>
      <c r="M3" s="243" t="s">
        <v>116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5"/>
    </row>
    <row r="4" spans="1:66">
      <c r="A4" s="92"/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1"/>
      <c r="M4" s="243">
        <v>2018</v>
      </c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5"/>
      <c r="Y4" s="91">
        <v>2019</v>
      </c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91">
        <v>2020</v>
      </c>
      <c r="AL4" s="91"/>
      <c r="AM4" s="91"/>
      <c r="AN4" s="91"/>
      <c r="AO4" s="92"/>
      <c r="AP4" s="92"/>
      <c r="AQ4" s="92"/>
      <c r="AR4" s="92"/>
      <c r="AS4" s="92"/>
      <c r="AT4" s="92"/>
      <c r="AU4" s="92"/>
      <c r="AV4" s="92"/>
      <c r="AW4" s="243">
        <v>2021</v>
      </c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5"/>
      <c r="BI4" s="243">
        <v>2022</v>
      </c>
      <c r="BJ4" s="244"/>
      <c r="BK4" s="244"/>
      <c r="BL4" s="245"/>
      <c r="BM4" s="253"/>
      <c r="BN4" s="253"/>
    </row>
    <row r="5" spans="1:66">
      <c r="A5" s="92"/>
      <c r="B5" s="254">
        <v>2012</v>
      </c>
      <c r="C5" s="254">
        <v>2013</v>
      </c>
      <c r="D5" s="254">
        <v>2014</v>
      </c>
      <c r="E5" s="254">
        <v>2015</v>
      </c>
      <c r="F5" s="254">
        <v>2016</v>
      </c>
      <c r="G5" s="100">
        <v>2017</v>
      </c>
      <c r="H5" s="254">
        <v>2018</v>
      </c>
      <c r="I5" s="103">
        <v>2019</v>
      </c>
      <c r="J5" s="103">
        <v>2020</v>
      </c>
      <c r="K5" s="103">
        <v>2021</v>
      </c>
      <c r="L5" s="103" t="s">
        <v>282</v>
      </c>
      <c r="M5" s="254" t="s">
        <v>3</v>
      </c>
      <c r="N5" s="254" t="s">
        <v>4</v>
      </c>
      <c r="O5" s="254" t="s">
        <v>5</v>
      </c>
      <c r="P5" s="254" t="s">
        <v>6</v>
      </c>
      <c r="Q5" s="103" t="s">
        <v>7</v>
      </c>
      <c r="R5" s="103" t="s">
        <v>130</v>
      </c>
      <c r="S5" s="103" t="s">
        <v>131</v>
      </c>
      <c r="T5" s="103" t="s">
        <v>132</v>
      </c>
      <c r="U5" s="103" t="s">
        <v>133</v>
      </c>
      <c r="V5" s="103" t="s">
        <v>134</v>
      </c>
      <c r="W5" s="103" t="s">
        <v>135</v>
      </c>
      <c r="X5" s="103" t="s">
        <v>136</v>
      </c>
      <c r="Y5" s="254" t="s">
        <v>3</v>
      </c>
      <c r="Z5" s="254" t="s">
        <v>4</v>
      </c>
      <c r="AA5" s="254" t="s">
        <v>5</v>
      </c>
      <c r="AB5" s="254" t="s">
        <v>6</v>
      </c>
      <c r="AC5" s="103" t="s">
        <v>7</v>
      </c>
      <c r="AD5" s="103" t="s">
        <v>130</v>
      </c>
      <c r="AE5" s="103" t="s">
        <v>131</v>
      </c>
      <c r="AF5" s="103" t="s">
        <v>132</v>
      </c>
      <c r="AG5" s="103" t="s">
        <v>133</v>
      </c>
      <c r="AH5" s="103" t="s">
        <v>134</v>
      </c>
      <c r="AI5" s="103" t="s">
        <v>135</v>
      </c>
      <c r="AJ5" s="103" t="s">
        <v>136</v>
      </c>
      <c r="AK5" s="254" t="s">
        <v>3</v>
      </c>
      <c r="AL5" s="254" t="s">
        <v>4</v>
      </c>
      <c r="AM5" s="254" t="s">
        <v>5</v>
      </c>
      <c r="AN5" s="254" t="s">
        <v>6</v>
      </c>
      <c r="AO5" s="103" t="s">
        <v>7</v>
      </c>
      <c r="AP5" s="103" t="s">
        <v>130</v>
      </c>
      <c r="AQ5" s="103" t="s">
        <v>131</v>
      </c>
      <c r="AR5" s="103" t="s">
        <v>132</v>
      </c>
      <c r="AS5" s="103" t="s">
        <v>133</v>
      </c>
      <c r="AT5" s="103" t="s">
        <v>134</v>
      </c>
      <c r="AU5" s="103" t="s">
        <v>135</v>
      </c>
      <c r="AV5" s="103" t="s">
        <v>136</v>
      </c>
      <c r="AW5" s="254" t="s">
        <v>3</v>
      </c>
      <c r="AX5" s="254" t="s">
        <v>4</v>
      </c>
      <c r="AY5" s="254" t="s">
        <v>5</v>
      </c>
      <c r="AZ5" s="254" t="s">
        <v>6</v>
      </c>
      <c r="BA5" s="103" t="s">
        <v>7</v>
      </c>
      <c r="BB5" s="103" t="s">
        <v>130</v>
      </c>
      <c r="BC5" s="103" t="s">
        <v>131</v>
      </c>
      <c r="BD5" s="103" t="s">
        <v>132</v>
      </c>
      <c r="BE5" s="103" t="s">
        <v>133</v>
      </c>
      <c r="BF5" s="103" t="s">
        <v>134</v>
      </c>
      <c r="BG5" s="103" t="s">
        <v>135</v>
      </c>
      <c r="BH5" s="103" t="s">
        <v>136</v>
      </c>
      <c r="BI5" s="254" t="s">
        <v>3</v>
      </c>
      <c r="BJ5" s="254" t="s">
        <v>4</v>
      </c>
      <c r="BK5" s="254" t="s">
        <v>5</v>
      </c>
      <c r="BL5" s="255"/>
      <c r="BM5" s="255"/>
      <c r="BN5" s="255"/>
    </row>
    <row r="6" spans="1:66">
      <c r="A6" s="256" t="s">
        <v>243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M6" s="254"/>
      <c r="N6" s="254"/>
      <c r="O6" s="254"/>
      <c r="P6" s="254"/>
      <c r="Q6" s="103"/>
      <c r="R6" s="103"/>
      <c r="S6" s="103"/>
      <c r="T6" s="103"/>
      <c r="U6" s="103"/>
      <c r="V6" s="103"/>
      <c r="W6" s="103"/>
      <c r="X6" s="103"/>
      <c r="Y6" s="254"/>
      <c r="AK6" s="254"/>
      <c r="AL6" s="254"/>
      <c r="AM6" s="254"/>
      <c r="AN6" s="254"/>
      <c r="AO6" s="103"/>
      <c r="AP6" s="103"/>
      <c r="AQ6" s="103"/>
      <c r="AR6" s="103"/>
      <c r="AS6" s="103"/>
      <c r="AT6" s="103"/>
      <c r="AU6" s="103"/>
      <c r="AV6" s="103"/>
      <c r="AW6" s="254"/>
      <c r="BI6" s="216"/>
    </row>
    <row r="7" spans="1:66" s="107" customFormat="1" ht="17" customHeight="1">
      <c r="A7" s="107" t="s">
        <v>254</v>
      </c>
      <c r="B7" s="115">
        <v>0</v>
      </c>
      <c r="C7" s="115">
        <v>0</v>
      </c>
      <c r="D7" s="115">
        <v>0</v>
      </c>
      <c r="E7" s="115">
        <v>1</v>
      </c>
      <c r="F7" s="115">
        <v>1</v>
      </c>
      <c r="G7" s="115">
        <v>42</v>
      </c>
      <c r="H7" s="115">
        <v>91</v>
      </c>
      <c r="I7" s="115">
        <v>156.94254599999999</v>
      </c>
      <c r="J7" s="115">
        <v>8.0000000000000002E-3</v>
      </c>
      <c r="K7" s="115">
        <f>SUM(AW7:BH7)</f>
        <v>0</v>
      </c>
      <c r="L7" s="270">
        <f>SUM(BI7:BK7)</f>
        <v>0.11418200000000001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17</v>
      </c>
      <c r="S7" s="115">
        <v>0</v>
      </c>
      <c r="T7" s="115">
        <v>0</v>
      </c>
      <c r="U7" s="115">
        <v>16</v>
      </c>
      <c r="V7" s="115">
        <v>17</v>
      </c>
      <c r="W7" s="115">
        <v>0</v>
      </c>
      <c r="X7" s="115">
        <v>41</v>
      </c>
      <c r="Y7" s="257">
        <v>20</v>
      </c>
      <c r="Z7" s="257">
        <v>0</v>
      </c>
      <c r="AA7" s="257">
        <v>0</v>
      </c>
      <c r="AB7" s="257">
        <v>0</v>
      </c>
      <c r="AC7" s="257">
        <v>0</v>
      </c>
      <c r="AD7" s="257">
        <v>13</v>
      </c>
      <c r="AE7" s="257">
        <v>28</v>
      </c>
      <c r="AF7" s="257">
        <v>0</v>
      </c>
      <c r="AG7" s="257">
        <v>19</v>
      </c>
      <c r="AH7" s="257">
        <v>54.942546</v>
      </c>
      <c r="AI7" s="257">
        <v>20</v>
      </c>
      <c r="AJ7" s="34">
        <v>2</v>
      </c>
      <c r="AK7" s="258">
        <v>0</v>
      </c>
      <c r="AL7" s="258">
        <v>0</v>
      </c>
      <c r="AM7" s="258">
        <v>0</v>
      </c>
      <c r="AN7" s="258">
        <v>0</v>
      </c>
      <c r="AO7" s="258">
        <v>0</v>
      </c>
      <c r="AP7" s="258">
        <v>0</v>
      </c>
      <c r="AQ7" s="258">
        <v>0</v>
      </c>
      <c r="AR7" s="258">
        <v>0</v>
      </c>
      <c r="AS7" s="258">
        <v>0</v>
      </c>
      <c r="AT7" s="258">
        <v>0</v>
      </c>
      <c r="AU7" s="258">
        <v>8.0000000000000002E-3</v>
      </c>
      <c r="AV7" s="258">
        <v>0</v>
      </c>
      <c r="AW7" s="258">
        <v>0</v>
      </c>
      <c r="AX7" s="258">
        <v>0</v>
      </c>
      <c r="AY7" s="258">
        <v>0</v>
      </c>
      <c r="AZ7" s="258">
        <v>0</v>
      </c>
      <c r="BA7" s="258">
        <v>0</v>
      </c>
      <c r="BB7" s="258">
        <v>0</v>
      </c>
      <c r="BC7" s="122">
        <v>0</v>
      </c>
      <c r="BD7" s="122">
        <v>0</v>
      </c>
      <c r="BE7" s="122">
        <v>0</v>
      </c>
      <c r="BF7" s="122">
        <v>0</v>
      </c>
      <c r="BG7" s="122">
        <v>0</v>
      </c>
      <c r="BH7" s="259">
        <v>0</v>
      </c>
      <c r="BI7" s="259">
        <v>0</v>
      </c>
      <c r="BJ7" s="259">
        <v>0</v>
      </c>
      <c r="BK7" s="259">
        <v>0.11418200000000001</v>
      </c>
    </row>
    <row r="8" spans="1:66" s="107" customFormat="1" ht="26.5">
      <c r="A8" s="260" t="s">
        <v>237</v>
      </c>
      <c r="B8" s="115">
        <v>398</v>
      </c>
      <c r="C8" s="115">
        <v>335</v>
      </c>
      <c r="D8" s="115">
        <v>442</v>
      </c>
      <c r="E8" s="115">
        <v>344</v>
      </c>
      <c r="F8" s="115">
        <v>296.66483800000003</v>
      </c>
      <c r="G8" s="202">
        <v>178.37392899999998</v>
      </c>
      <c r="H8" s="115">
        <v>65</v>
      </c>
      <c r="I8" s="115">
        <v>95.956593999999996</v>
      </c>
      <c r="J8" s="115">
        <v>85.320886000000002</v>
      </c>
      <c r="K8" s="115">
        <f t="shared" ref="K8:K31" si="0">SUM(AW8:BH8)</f>
        <v>147.66610900000001</v>
      </c>
      <c r="L8" s="270">
        <f t="shared" ref="L8:L31" si="1">SUM(BI8:BK8)</f>
        <v>32.947969000000001</v>
      </c>
      <c r="M8" s="34">
        <v>7</v>
      </c>
      <c r="N8" s="34">
        <v>0</v>
      </c>
      <c r="O8" s="34">
        <v>7</v>
      </c>
      <c r="P8" s="34">
        <v>0</v>
      </c>
      <c r="Q8" s="34">
        <v>0</v>
      </c>
      <c r="R8" s="34">
        <v>15</v>
      </c>
      <c r="S8" s="34">
        <v>8</v>
      </c>
      <c r="T8" s="34">
        <v>6</v>
      </c>
      <c r="U8" s="34">
        <v>15</v>
      </c>
      <c r="V8" s="34">
        <v>0</v>
      </c>
      <c r="W8" s="34">
        <v>0</v>
      </c>
      <c r="X8" s="34">
        <v>7</v>
      </c>
      <c r="Y8" s="257">
        <v>0</v>
      </c>
      <c r="Z8" s="257">
        <v>6.7685500000000003</v>
      </c>
      <c r="AA8" s="257">
        <v>8.3021410000000007</v>
      </c>
      <c r="AB8" s="257">
        <v>0</v>
      </c>
      <c r="AC8" s="257">
        <v>0</v>
      </c>
      <c r="AD8" s="257">
        <v>8.3264569999999996</v>
      </c>
      <c r="AE8" s="257">
        <v>16.332891</v>
      </c>
      <c r="AF8" s="257">
        <v>9.2662569999999995</v>
      </c>
      <c r="AG8" s="257">
        <v>26.981833000000002</v>
      </c>
      <c r="AH8" s="257">
        <v>8.2598590000000005</v>
      </c>
      <c r="AI8" s="257">
        <v>0</v>
      </c>
      <c r="AJ8" s="34">
        <v>11.718605999999999</v>
      </c>
      <c r="AK8" s="258">
        <v>15.99912</v>
      </c>
      <c r="AL8" s="258">
        <v>8.4126370000000001</v>
      </c>
      <c r="AM8" s="258">
        <v>17.412324999999999</v>
      </c>
      <c r="AN8" s="258">
        <v>0</v>
      </c>
      <c r="AO8" s="258">
        <v>7.4066219999999996</v>
      </c>
      <c r="AP8" s="258">
        <v>0</v>
      </c>
      <c r="AQ8" s="258">
        <v>0</v>
      </c>
      <c r="AR8" s="258">
        <v>7.5018539999999998</v>
      </c>
      <c r="AS8" s="258">
        <v>8.2471610000000002</v>
      </c>
      <c r="AT8" s="258">
        <v>7.624161</v>
      </c>
      <c r="AU8" s="258">
        <v>12.717006</v>
      </c>
      <c r="AV8" s="258">
        <v>0</v>
      </c>
      <c r="AW8" s="258">
        <v>7.3021409999999998</v>
      </c>
      <c r="AX8" s="258">
        <v>0</v>
      </c>
      <c r="AY8" s="258">
        <v>6.3763259999999997</v>
      </c>
      <c r="AZ8" s="258">
        <v>7.6414429999999998</v>
      </c>
      <c r="BA8" s="258">
        <v>15.501913999999999</v>
      </c>
      <c r="BB8" s="258">
        <v>0</v>
      </c>
      <c r="BC8" s="122">
        <v>30</v>
      </c>
      <c r="BD8" s="122">
        <v>8</v>
      </c>
      <c r="BE8" s="122">
        <v>8</v>
      </c>
      <c r="BF8" s="122">
        <v>17</v>
      </c>
      <c r="BG8" s="122">
        <v>16</v>
      </c>
      <c r="BH8" s="259">
        <v>31.844284999999999</v>
      </c>
      <c r="BI8" s="259">
        <v>16.378730999999998</v>
      </c>
      <c r="BJ8" s="259">
        <v>0</v>
      </c>
      <c r="BK8" s="259">
        <v>16.569237999999999</v>
      </c>
    </row>
    <row r="9" spans="1:66" s="107" customFormat="1">
      <c r="A9" s="107" t="s">
        <v>141</v>
      </c>
      <c r="B9" s="115">
        <v>178</v>
      </c>
      <c r="C9" s="115">
        <v>327</v>
      </c>
      <c r="D9" s="115">
        <v>415</v>
      </c>
      <c r="E9" s="115">
        <v>330</v>
      </c>
      <c r="F9" s="115">
        <v>463</v>
      </c>
      <c r="G9" s="261">
        <v>163.79200400000002</v>
      </c>
      <c r="H9" s="115">
        <v>193</v>
      </c>
      <c r="I9" s="115">
        <v>269.643327</v>
      </c>
      <c r="J9" s="115">
        <v>175.30106699999999</v>
      </c>
      <c r="K9" s="115">
        <f t="shared" si="0"/>
        <v>354.623918</v>
      </c>
      <c r="L9" s="270">
        <f t="shared" si="1"/>
        <v>31.524426999999999</v>
      </c>
      <c r="M9" s="34">
        <v>2.53485</v>
      </c>
      <c r="N9" s="34">
        <v>0.293294</v>
      </c>
      <c r="O9" s="194">
        <v>8.3025300000000009</v>
      </c>
      <c r="P9" s="194">
        <v>1.27745</v>
      </c>
      <c r="Q9" s="194">
        <v>18.419460000000001</v>
      </c>
      <c r="R9" s="194">
        <v>36.654719999999998</v>
      </c>
      <c r="S9" s="194">
        <v>64.135856000000004</v>
      </c>
      <c r="T9" s="194">
        <v>24.518364999999999</v>
      </c>
      <c r="U9" s="194">
        <v>7.31881</v>
      </c>
      <c r="V9" s="194">
        <v>3.28653</v>
      </c>
      <c r="W9" s="194">
        <v>22.987393999999998</v>
      </c>
      <c r="X9" s="194">
        <v>3.0199050000000001</v>
      </c>
      <c r="Y9" s="257">
        <v>18.841168</v>
      </c>
      <c r="Z9" s="257">
        <v>6.2263250000000001</v>
      </c>
      <c r="AA9" s="257">
        <v>3.0432700000000001</v>
      </c>
      <c r="AB9" s="257">
        <v>1.593539</v>
      </c>
      <c r="AC9" s="257">
        <v>48.166041999999997</v>
      </c>
      <c r="AD9" s="257">
        <v>17.016368</v>
      </c>
      <c r="AE9" s="257">
        <v>34.359450000000002</v>
      </c>
      <c r="AF9" s="257">
        <v>63.650581000000003</v>
      </c>
      <c r="AG9" s="257">
        <v>1.9952179999999999</v>
      </c>
      <c r="AH9" s="257">
        <v>26.111041</v>
      </c>
      <c r="AI9" s="257">
        <v>17.19576</v>
      </c>
      <c r="AJ9" s="34">
        <v>31.444565000000001</v>
      </c>
      <c r="AK9" s="258">
        <v>25.348140000000001</v>
      </c>
      <c r="AL9" s="258">
        <v>14.0016</v>
      </c>
      <c r="AM9" s="258">
        <v>0.184865</v>
      </c>
      <c r="AN9" s="258">
        <v>0</v>
      </c>
      <c r="AO9" s="258">
        <v>8.0264249999999997</v>
      </c>
      <c r="AP9" s="258">
        <v>29.656268000000001</v>
      </c>
      <c r="AQ9" s="258">
        <v>10.604138000000001</v>
      </c>
      <c r="AR9" s="258">
        <v>45.379044999999998</v>
      </c>
      <c r="AS9" s="258">
        <v>4.3070000000000004</v>
      </c>
      <c r="AT9" s="258">
        <v>23.609138000000002</v>
      </c>
      <c r="AU9" s="258">
        <v>6.6409200000000004</v>
      </c>
      <c r="AV9" s="258">
        <v>7.5435280000000002</v>
      </c>
      <c r="AW9" s="258">
        <v>5.5015330000000002</v>
      </c>
      <c r="AX9" s="258">
        <v>0</v>
      </c>
      <c r="AY9" s="258">
        <v>17.779071999999999</v>
      </c>
      <c r="AZ9" s="258">
        <v>4.1539700000000002</v>
      </c>
      <c r="BA9" s="258">
        <v>63.789506000000003</v>
      </c>
      <c r="BB9" s="258">
        <v>69.462947999999997</v>
      </c>
      <c r="BC9" s="122">
        <v>49</v>
      </c>
      <c r="BD9" s="122">
        <v>28</v>
      </c>
      <c r="BE9" s="122">
        <v>15</v>
      </c>
      <c r="BF9" s="122">
        <v>22</v>
      </c>
      <c r="BG9" s="122">
        <v>28</v>
      </c>
      <c r="BH9" s="259">
        <v>51.936889000000001</v>
      </c>
      <c r="BI9" s="259">
        <v>27.949522999999999</v>
      </c>
      <c r="BJ9" s="259">
        <v>3.5749040000000001</v>
      </c>
      <c r="BK9" s="259">
        <v>0</v>
      </c>
    </row>
    <row r="10" spans="1:66" s="107" customFormat="1">
      <c r="A10" s="107" t="s">
        <v>145</v>
      </c>
      <c r="B10" s="115">
        <v>15</v>
      </c>
      <c r="C10" s="115">
        <v>0</v>
      </c>
      <c r="D10" s="115">
        <v>0</v>
      </c>
      <c r="E10" s="115">
        <v>0</v>
      </c>
      <c r="F10" s="115">
        <v>0</v>
      </c>
      <c r="G10" s="202">
        <v>64.534814999999995</v>
      </c>
      <c r="H10" s="115">
        <v>40</v>
      </c>
      <c r="I10" s="115">
        <v>51.230609999999999</v>
      </c>
      <c r="J10" s="115">
        <v>28.163528999999997</v>
      </c>
      <c r="K10" s="115">
        <f t="shared" si="0"/>
        <v>8.9246970000000001</v>
      </c>
      <c r="L10" s="270">
        <f t="shared" si="1"/>
        <v>0</v>
      </c>
      <c r="M10" s="34">
        <v>6</v>
      </c>
      <c r="N10" s="34">
        <v>4</v>
      </c>
      <c r="O10" s="34">
        <v>4</v>
      </c>
      <c r="P10" s="34">
        <v>7</v>
      </c>
      <c r="Q10" s="34">
        <v>2</v>
      </c>
      <c r="R10" s="34">
        <v>2</v>
      </c>
      <c r="S10" s="34">
        <v>6</v>
      </c>
      <c r="T10" s="34">
        <v>4</v>
      </c>
      <c r="U10" s="34">
        <v>0</v>
      </c>
      <c r="V10" s="34">
        <v>4</v>
      </c>
      <c r="W10" s="34">
        <v>1</v>
      </c>
      <c r="X10" s="34">
        <v>0</v>
      </c>
      <c r="Y10" s="257">
        <v>0.94595600000000002</v>
      </c>
      <c r="Z10" s="257">
        <v>1.061312</v>
      </c>
      <c r="AA10" s="257">
        <v>3.5370529999999998</v>
      </c>
      <c r="AB10" s="257">
        <v>6.272691</v>
      </c>
      <c r="AC10" s="257">
        <v>7.9690279999999998</v>
      </c>
      <c r="AD10" s="257">
        <v>2.8366769999999999</v>
      </c>
      <c r="AE10" s="257">
        <v>0</v>
      </c>
      <c r="AF10" s="257">
        <v>6.0944190000000003</v>
      </c>
      <c r="AG10" s="257">
        <v>7.4736289999999999</v>
      </c>
      <c r="AH10" s="257">
        <v>4.2208220000000001</v>
      </c>
      <c r="AI10" s="257">
        <v>6.4396230000000001</v>
      </c>
      <c r="AJ10" s="34">
        <v>4.3794000000000004</v>
      </c>
      <c r="AK10" s="258">
        <v>0</v>
      </c>
      <c r="AL10" s="258">
        <v>0.54480899999999999</v>
      </c>
      <c r="AM10" s="258">
        <v>7.5841479999999999</v>
      </c>
      <c r="AN10" s="258">
        <v>2.7610239999999999</v>
      </c>
      <c r="AO10" s="258">
        <v>0</v>
      </c>
      <c r="AP10" s="258">
        <v>0</v>
      </c>
      <c r="AQ10" s="258">
        <v>1.310249</v>
      </c>
      <c r="AR10" s="258">
        <v>3.2617560000000001</v>
      </c>
      <c r="AS10" s="258">
        <v>1.4516929999999999</v>
      </c>
      <c r="AT10" s="258">
        <v>4.0791269999999997</v>
      </c>
      <c r="AU10" s="258">
        <v>4.1200609999999998</v>
      </c>
      <c r="AV10" s="258">
        <v>3.050662</v>
      </c>
      <c r="AW10" s="258">
        <v>0.76936300000000002</v>
      </c>
      <c r="AX10" s="258">
        <v>1E-3</v>
      </c>
      <c r="AY10" s="258">
        <v>5.8159869999999998</v>
      </c>
      <c r="AZ10" s="258">
        <v>0.48959900000000001</v>
      </c>
      <c r="BA10" s="258">
        <v>0.42792000000000002</v>
      </c>
      <c r="BB10" s="258">
        <v>0</v>
      </c>
      <c r="BC10" s="122">
        <v>0</v>
      </c>
      <c r="BD10" s="122">
        <v>0</v>
      </c>
      <c r="BE10" s="122">
        <v>0</v>
      </c>
      <c r="BF10" s="122">
        <v>1</v>
      </c>
      <c r="BG10" s="122">
        <v>0</v>
      </c>
      <c r="BH10" s="259">
        <v>0.42082799999999998</v>
      </c>
      <c r="BI10" s="259">
        <v>0</v>
      </c>
      <c r="BJ10" s="259">
        <v>0</v>
      </c>
      <c r="BK10" s="259">
        <v>0</v>
      </c>
    </row>
    <row r="11" spans="1:66" s="107" customFormat="1">
      <c r="A11" s="107" t="s">
        <v>140</v>
      </c>
      <c r="B11" s="115">
        <v>800</v>
      </c>
      <c r="C11" s="115">
        <v>519</v>
      </c>
      <c r="D11" s="115">
        <v>759</v>
      </c>
      <c r="E11" s="115">
        <v>790</v>
      </c>
      <c r="F11" s="115">
        <v>584.48951499999998</v>
      </c>
      <c r="G11" s="261">
        <v>814.03361099999984</v>
      </c>
      <c r="H11" s="115">
        <v>402</v>
      </c>
      <c r="I11" s="115">
        <v>283.68083200000001</v>
      </c>
      <c r="J11" s="115">
        <v>166.28731599999998</v>
      </c>
      <c r="K11" s="115">
        <f t="shared" si="0"/>
        <v>111.699105</v>
      </c>
      <c r="L11" s="270">
        <f t="shared" si="1"/>
        <v>289.20871799999998</v>
      </c>
      <c r="M11" s="34">
        <v>62.364069999999998</v>
      </c>
      <c r="N11" s="35">
        <v>22.647264</v>
      </c>
      <c r="O11" s="35">
        <v>44.666651999999999</v>
      </c>
      <c r="P11" s="35">
        <v>66.546706999999998</v>
      </c>
      <c r="Q11" s="35">
        <v>29.327214999999999</v>
      </c>
      <c r="R11" s="35">
        <v>20.458534</v>
      </c>
      <c r="S11" s="35">
        <v>47.162556000000002</v>
      </c>
      <c r="T11" s="35">
        <v>48.611077999999999</v>
      </c>
      <c r="U11" s="194">
        <v>8.0074319999999997</v>
      </c>
      <c r="V11" s="194">
        <v>30.315173000000001</v>
      </c>
      <c r="W11" s="194">
        <v>7.7104000000000006E-2</v>
      </c>
      <c r="X11" s="194">
        <v>21.685168999999998</v>
      </c>
      <c r="Y11" s="257">
        <v>8.5660000000000007E-3</v>
      </c>
      <c r="Z11" s="257">
        <v>27.578023000000002</v>
      </c>
      <c r="AA11" s="257">
        <v>32.785682000000001</v>
      </c>
      <c r="AB11" s="257">
        <v>21.82321</v>
      </c>
      <c r="AC11" s="257">
        <v>25.493499</v>
      </c>
      <c r="AD11" s="257">
        <v>24.076865000000002</v>
      </c>
      <c r="AE11" s="257">
        <v>2.0601000000000001E-2</v>
      </c>
      <c r="AF11" s="257">
        <v>45.610601000000003</v>
      </c>
      <c r="AG11" s="257">
        <v>30.610527999999999</v>
      </c>
      <c r="AH11" s="257">
        <v>19.167876</v>
      </c>
      <c r="AI11" s="257">
        <v>18.684673</v>
      </c>
      <c r="AJ11" s="34">
        <v>37.820708000000003</v>
      </c>
      <c r="AK11" s="258">
        <v>1.158E-2</v>
      </c>
      <c r="AL11" s="258">
        <v>9.1844710000000003</v>
      </c>
      <c r="AM11" s="258">
        <v>14.96031</v>
      </c>
      <c r="AN11" s="258">
        <v>8.3348410000000008</v>
      </c>
      <c r="AO11" s="258">
        <v>0</v>
      </c>
      <c r="AP11" s="258">
        <v>0</v>
      </c>
      <c r="AQ11" s="258">
        <v>8.3977850000000007</v>
      </c>
      <c r="AR11" s="258">
        <v>15.192334000000001</v>
      </c>
      <c r="AS11" s="258">
        <v>0</v>
      </c>
      <c r="AT11" s="258">
        <v>54.051706000000003</v>
      </c>
      <c r="AU11" s="258">
        <v>34.712359999999997</v>
      </c>
      <c r="AV11" s="258">
        <v>21.441928999999998</v>
      </c>
      <c r="AW11" s="258">
        <v>15.846814999999999</v>
      </c>
      <c r="AX11" s="258">
        <v>0.33349499999999999</v>
      </c>
      <c r="AY11" s="258">
        <v>0.64712999999999998</v>
      </c>
      <c r="AZ11" s="258">
        <v>29.419684</v>
      </c>
      <c r="BA11" s="258">
        <v>9.3960729999999995</v>
      </c>
      <c r="BB11" s="258">
        <v>0</v>
      </c>
      <c r="BC11" s="122">
        <v>12</v>
      </c>
      <c r="BD11" s="122">
        <v>11</v>
      </c>
      <c r="BE11" s="122">
        <v>6</v>
      </c>
      <c r="BF11" s="122">
        <v>15</v>
      </c>
      <c r="BG11" s="122">
        <v>0</v>
      </c>
      <c r="BH11" s="259">
        <v>12.055908000000001</v>
      </c>
      <c r="BI11" s="259">
        <v>0</v>
      </c>
      <c r="BJ11" s="259">
        <v>42.195383999999997</v>
      </c>
      <c r="BK11" s="259">
        <v>247.01333399999999</v>
      </c>
    </row>
    <row r="12" spans="1:66" s="107" customFormat="1">
      <c r="A12" s="107" t="s">
        <v>240</v>
      </c>
      <c r="B12" s="115">
        <v>3</v>
      </c>
      <c r="C12" s="115">
        <v>3</v>
      </c>
      <c r="D12" s="115">
        <v>28</v>
      </c>
      <c r="E12" s="115">
        <v>11</v>
      </c>
      <c r="F12" s="115">
        <v>13.122456</v>
      </c>
      <c r="G12" s="261">
        <v>1.3530146000000001</v>
      </c>
      <c r="H12" s="115">
        <v>33</v>
      </c>
      <c r="I12" s="115">
        <v>15.590951999999998</v>
      </c>
      <c r="J12" s="115">
        <v>22.656837000000003</v>
      </c>
      <c r="K12" s="115">
        <f t="shared" si="0"/>
        <v>26.850718999999998</v>
      </c>
      <c r="L12" s="270">
        <f t="shared" si="1"/>
        <v>3.6258440000000003</v>
      </c>
      <c r="M12" s="34">
        <v>1.1081019999999999</v>
      </c>
      <c r="N12" s="34">
        <v>1.655764</v>
      </c>
      <c r="O12" s="194">
        <v>1.7789189999999999</v>
      </c>
      <c r="P12" s="194">
        <v>1.2529999999999999E-2</v>
      </c>
      <c r="Q12" s="194">
        <v>0.85930099999999998</v>
      </c>
      <c r="R12" s="194">
        <v>0.242954</v>
      </c>
      <c r="S12" s="194">
        <v>1.2094419999999999</v>
      </c>
      <c r="T12" s="194">
        <v>8.1727100000000004</v>
      </c>
      <c r="U12" s="194">
        <v>0.74061399999999999</v>
      </c>
      <c r="V12" s="194">
        <v>0.82509299999999997</v>
      </c>
      <c r="W12" s="194">
        <v>12.758141999999999</v>
      </c>
      <c r="X12" s="194">
        <v>3.2689339999999998</v>
      </c>
      <c r="Y12" s="257">
        <v>0</v>
      </c>
      <c r="Z12" s="257">
        <v>1.31318</v>
      </c>
      <c r="AA12" s="257">
        <v>5.6289400000000001</v>
      </c>
      <c r="AB12" s="257">
        <v>1.437028</v>
      </c>
      <c r="AC12" s="257">
        <v>0</v>
      </c>
      <c r="AD12" s="257">
        <v>0</v>
      </c>
      <c r="AE12" s="257">
        <v>1.129983</v>
      </c>
      <c r="AF12" s="257">
        <v>0.92777399999999999</v>
      </c>
      <c r="AG12" s="257">
        <v>2.7202489999999999</v>
      </c>
      <c r="AH12" s="257">
        <v>0.62172000000000005</v>
      </c>
      <c r="AI12" s="257">
        <v>0.86854500000000001</v>
      </c>
      <c r="AJ12" s="34">
        <v>0.94353299999999996</v>
      </c>
      <c r="AK12" s="258">
        <v>0.89336400000000005</v>
      </c>
      <c r="AL12" s="258">
        <v>12.147201000000001</v>
      </c>
      <c r="AM12" s="258">
        <v>1.042681</v>
      </c>
      <c r="AN12" s="258">
        <v>0.12325999999999999</v>
      </c>
      <c r="AO12" s="258">
        <v>0.47060999999999997</v>
      </c>
      <c r="AP12" s="258">
        <v>9.3650000000000001E-3</v>
      </c>
      <c r="AQ12" s="258">
        <v>1.471317</v>
      </c>
      <c r="AR12" s="258">
        <v>2.1696240000000002</v>
      </c>
      <c r="AS12" s="258">
        <v>1.3330709999999999</v>
      </c>
      <c r="AT12" s="258">
        <v>2.6164E-2</v>
      </c>
      <c r="AU12" s="258">
        <v>0.652806</v>
      </c>
      <c r="AV12" s="258">
        <v>2.317374</v>
      </c>
      <c r="AW12" s="258">
        <v>4.0232929999999998</v>
      </c>
      <c r="AX12" s="258">
        <v>1.7230589999999999</v>
      </c>
      <c r="AY12" s="258">
        <v>2.9905040000000001</v>
      </c>
      <c r="AZ12" s="258">
        <v>1.7846120000000001</v>
      </c>
      <c r="BA12" s="258">
        <v>1.3195E-2</v>
      </c>
      <c r="BB12" s="258">
        <v>2.0361560000000001</v>
      </c>
      <c r="BC12" s="122">
        <v>1</v>
      </c>
      <c r="BD12" s="122">
        <v>3</v>
      </c>
      <c r="BE12" s="122">
        <v>1</v>
      </c>
      <c r="BF12" s="122">
        <v>1</v>
      </c>
      <c r="BG12" s="122">
        <v>2</v>
      </c>
      <c r="BH12" s="259">
        <v>6.2798999999999996</v>
      </c>
      <c r="BI12" s="259">
        <v>1.461584</v>
      </c>
      <c r="BJ12" s="259">
        <v>0.61836000000000002</v>
      </c>
      <c r="BK12" s="259">
        <v>1.5459000000000001</v>
      </c>
    </row>
    <row r="13" spans="1:66" s="107" customFormat="1">
      <c r="A13" s="107" t="s">
        <v>139</v>
      </c>
      <c r="B13" s="115">
        <v>923</v>
      </c>
      <c r="C13" s="115">
        <v>469</v>
      </c>
      <c r="D13" s="115">
        <v>1485</v>
      </c>
      <c r="E13" s="115">
        <v>749</v>
      </c>
      <c r="F13" s="115">
        <v>1695.6617079999999</v>
      </c>
      <c r="G13" s="261">
        <v>1810.6790220000003</v>
      </c>
      <c r="H13" s="115">
        <v>424</v>
      </c>
      <c r="I13" s="115">
        <v>264.51051000000001</v>
      </c>
      <c r="J13" s="115">
        <v>336.20557499999995</v>
      </c>
      <c r="K13" s="115">
        <f t="shared" si="0"/>
        <v>845.76555699999994</v>
      </c>
      <c r="L13" s="270">
        <f t="shared" si="1"/>
        <v>166.04859999999999</v>
      </c>
      <c r="M13" s="107">
        <v>0</v>
      </c>
      <c r="N13" s="194">
        <v>24.41104</v>
      </c>
      <c r="O13" s="107">
        <v>0</v>
      </c>
      <c r="P13" s="194">
        <v>113.034589</v>
      </c>
      <c r="Q13" s="194">
        <v>13.454691</v>
      </c>
      <c r="R13" s="194">
        <v>20.599049000000001</v>
      </c>
      <c r="S13" s="194">
        <v>35.882679000000003</v>
      </c>
      <c r="T13" s="194">
        <v>20.038167999999999</v>
      </c>
      <c r="U13" s="194">
        <v>165.39819600000001</v>
      </c>
      <c r="V13" s="194">
        <v>13.726335000000001</v>
      </c>
      <c r="W13" s="194">
        <v>12.995419</v>
      </c>
      <c r="X13" s="194">
        <v>4.4296139999999999</v>
      </c>
      <c r="Y13" s="257">
        <v>20.631072</v>
      </c>
      <c r="Z13" s="257">
        <v>0</v>
      </c>
      <c r="AA13" s="257">
        <v>9.9999999999999995E-7</v>
      </c>
      <c r="AB13" s="257">
        <v>0</v>
      </c>
      <c r="AC13" s="257">
        <v>82.000097999999994</v>
      </c>
      <c r="AD13" s="257">
        <v>0</v>
      </c>
      <c r="AE13" s="257">
        <v>0</v>
      </c>
      <c r="AF13" s="257">
        <v>89.053838999999996</v>
      </c>
      <c r="AG13" s="257">
        <v>0</v>
      </c>
      <c r="AH13" s="257">
        <v>3.7320000000000001E-3</v>
      </c>
      <c r="AI13" s="257">
        <v>0</v>
      </c>
      <c r="AJ13" s="34">
        <v>72.821768000000006</v>
      </c>
      <c r="AK13" s="258">
        <v>0</v>
      </c>
      <c r="AL13" s="258">
        <v>22.826328</v>
      </c>
      <c r="AM13" s="258">
        <v>97.769403999999994</v>
      </c>
      <c r="AN13" s="258">
        <v>0</v>
      </c>
      <c r="AO13" s="258">
        <v>76.371893</v>
      </c>
      <c r="AP13" s="258">
        <v>9.8924959999999995</v>
      </c>
      <c r="AQ13" s="258">
        <v>62.493164999999998</v>
      </c>
      <c r="AR13" s="258">
        <v>14.04791</v>
      </c>
      <c r="AS13" s="258">
        <v>0</v>
      </c>
      <c r="AT13" s="258">
        <v>9.5181190000000004</v>
      </c>
      <c r="AU13" s="258">
        <v>43.286259999999999</v>
      </c>
      <c r="AV13" s="258">
        <v>0</v>
      </c>
      <c r="AW13" s="258">
        <v>0</v>
      </c>
      <c r="AX13" s="258">
        <v>0</v>
      </c>
      <c r="AY13" s="258">
        <v>7.8343939999999996</v>
      </c>
      <c r="AZ13" s="258">
        <v>123.829295</v>
      </c>
      <c r="BA13" s="258">
        <v>9.1349789999999995</v>
      </c>
      <c r="BB13" s="258">
        <v>237.69832099999999</v>
      </c>
      <c r="BC13" s="122">
        <v>36</v>
      </c>
      <c r="BD13" s="122">
        <v>22</v>
      </c>
      <c r="BE13" s="122">
        <v>0</v>
      </c>
      <c r="BF13" s="122">
        <v>253</v>
      </c>
      <c r="BG13" s="122">
        <v>0</v>
      </c>
      <c r="BH13" s="259">
        <v>156.26856799999999</v>
      </c>
      <c r="BI13" s="259">
        <v>154.78821600000001</v>
      </c>
      <c r="BJ13" s="259">
        <v>11.260384</v>
      </c>
      <c r="BK13" s="259">
        <v>0</v>
      </c>
    </row>
    <row r="14" spans="1:66" s="107" customFormat="1">
      <c r="A14" s="107" t="s">
        <v>142</v>
      </c>
      <c r="B14" s="115">
        <v>19</v>
      </c>
      <c r="C14" s="115">
        <v>28</v>
      </c>
      <c r="D14" s="115">
        <v>27</v>
      </c>
      <c r="E14" s="115">
        <v>19</v>
      </c>
      <c r="F14" s="115">
        <v>9.273695</v>
      </c>
      <c r="G14" s="35">
        <v>12</v>
      </c>
      <c r="H14" s="115">
        <v>5</v>
      </c>
      <c r="I14" s="115">
        <v>1.6399220000000001</v>
      </c>
      <c r="J14" s="115">
        <v>0</v>
      </c>
      <c r="K14" s="115">
        <f t="shared" si="0"/>
        <v>1</v>
      </c>
      <c r="L14" s="270">
        <f t="shared" si="1"/>
        <v>0</v>
      </c>
      <c r="M14" s="107">
        <v>0</v>
      </c>
      <c r="N14" s="107">
        <v>1</v>
      </c>
      <c r="O14" s="194">
        <v>1</v>
      </c>
      <c r="P14" s="194">
        <v>0</v>
      </c>
      <c r="Q14" s="194">
        <v>1</v>
      </c>
      <c r="R14" s="194">
        <v>1</v>
      </c>
      <c r="S14" s="194">
        <v>0</v>
      </c>
      <c r="T14" s="194">
        <v>0</v>
      </c>
      <c r="U14" s="194">
        <v>1</v>
      </c>
      <c r="V14" s="194">
        <v>0</v>
      </c>
      <c r="W14" s="194">
        <v>0</v>
      </c>
      <c r="X14" s="194">
        <v>0</v>
      </c>
      <c r="Y14" s="257">
        <v>0.39235900000000001</v>
      </c>
      <c r="Z14" s="257">
        <v>0</v>
      </c>
      <c r="AA14" s="257">
        <v>0</v>
      </c>
      <c r="AB14" s="257">
        <v>0.82774800000000004</v>
      </c>
      <c r="AC14" s="257">
        <v>0</v>
      </c>
      <c r="AD14" s="257">
        <v>0.41981499999999999</v>
      </c>
      <c r="AE14" s="257">
        <v>0</v>
      </c>
      <c r="AF14" s="257">
        <v>0</v>
      </c>
      <c r="AG14" s="257">
        <v>0</v>
      </c>
      <c r="AH14" s="257">
        <v>0</v>
      </c>
      <c r="AI14" s="257">
        <v>0</v>
      </c>
      <c r="AJ14" s="34"/>
      <c r="AK14" s="258">
        <v>0</v>
      </c>
      <c r="AL14" s="258">
        <v>0</v>
      </c>
      <c r="AM14" s="258">
        <v>0</v>
      </c>
      <c r="AN14" s="258">
        <v>0</v>
      </c>
      <c r="AO14" s="258">
        <v>0</v>
      </c>
      <c r="AP14" s="258">
        <v>0</v>
      </c>
      <c r="AQ14" s="258">
        <v>0</v>
      </c>
      <c r="AR14" s="258">
        <v>0</v>
      </c>
      <c r="AS14" s="258">
        <v>0</v>
      </c>
      <c r="AT14" s="258">
        <v>0</v>
      </c>
      <c r="AU14" s="258">
        <v>0</v>
      </c>
      <c r="AV14" s="258">
        <v>0</v>
      </c>
      <c r="AW14" s="258">
        <v>0</v>
      </c>
      <c r="AX14" s="258">
        <v>0</v>
      </c>
      <c r="AY14" s="258">
        <v>0</v>
      </c>
      <c r="AZ14" s="258">
        <v>0</v>
      </c>
      <c r="BA14" s="258">
        <v>0</v>
      </c>
      <c r="BB14" s="258">
        <v>0</v>
      </c>
      <c r="BC14" s="122">
        <v>1</v>
      </c>
      <c r="BD14" s="122">
        <v>0</v>
      </c>
      <c r="BE14" s="122">
        <v>0</v>
      </c>
      <c r="BF14" s="122">
        <v>0</v>
      </c>
      <c r="BG14" s="122">
        <v>0</v>
      </c>
      <c r="BH14" s="259">
        <v>0</v>
      </c>
      <c r="BI14" s="259">
        <v>0</v>
      </c>
      <c r="BJ14" s="259">
        <v>0</v>
      </c>
      <c r="BK14" s="259">
        <v>0</v>
      </c>
    </row>
    <row r="15" spans="1:66" s="107" customFormat="1">
      <c r="A15" s="107" t="s">
        <v>150</v>
      </c>
      <c r="B15" s="115">
        <v>129</v>
      </c>
      <c r="C15" s="115">
        <v>100</v>
      </c>
      <c r="D15" s="115">
        <v>10</v>
      </c>
      <c r="E15" s="115">
        <v>0</v>
      </c>
      <c r="F15" s="115">
        <v>0</v>
      </c>
      <c r="G15" s="115">
        <v>0</v>
      </c>
      <c r="H15" s="115">
        <v>0</v>
      </c>
      <c r="I15" s="115">
        <v>3.5430229999999998</v>
      </c>
      <c r="J15" s="115">
        <v>191.31908200000001</v>
      </c>
      <c r="K15" s="115">
        <f t="shared" si="0"/>
        <v>129.042102</v>
      </c>
      <c r="L15" s="270">
        <f t="shared" si="1"/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257">
        <v>0</v>
      </c>
      <c r="Z15" s="257">
        <v>0</v>
      </c>
      <c r="AA15" s="257">
        <v>0</v>
      </c>
      <c r="AB15" s="257">
        <v>0</v>
      </c>
      <c r="AC15" s="257">
        <v>0</v>
      </c>
      <c r="AD15" s="257">
        <v>0</v>
      </c>
      <c r="AE15" s="257">
        <v>0</v>
      </c>
      <c r="AF15" s="257">
        <v>0</v>
      </c>
      <c r="AG15" s="257">
        <v>0</v>
      </c>
      <c r="AH15" s="257">
        <v>0</v>
      </c>
      <c r="AI15" s="257">
        <v>0.32227600000000001</v>
      </c>
      <c r="AJ15" s="34">
        <v>3.2207469999999998</v>
      </c>
      <c r="AK15" s="258">
        <v>24.652346999999999</v>
      </c>
      <c r="AL15" s="258">
        <v>18.644546999999999</v>
      </c>
      <c r="AM15" s="258">
        <v>16.534103999999999</v>
      </c>
      <c r="AN15" s="258">
        <v>22.421375000000001</v>
      </c>
      <c r="AO15" s="258">
        <v>7.4665970000000002</v>
      </c>
      <c r="AP15" s="258">
        <v>7.3877309999999996</v>
      </c>
      <c r="AQ15" s="258">
        <v>21.214991999999999</v>
      </c>
      <c r="AR15" s="258">
        <v>13.863942</v>
      </c>
      <c r="AS15" s="258">
        <v>13.749489000000001</v>
      </c>
      <c r="AT15" s="258">
        <v>25.213512999999999</v>
      </c>
      <c r="AU15" s="258">
        <v>0</v>
      </c>
      <c r="AV15" s="258">
        <v>20.170445000000001</v>
      </c>
      <c r="AW15" s="258">
        <v>0</v>
      </c>
      <c r="AX15" s="258">
        <v>6.479533</v>
      </c>
      <c r="AY15" s="258">
        <v>12.984493000000001</v>
      </c>
      <c r="AZ15" s="258">
        <v>0</v>
      </c>
      <c r="BA15" s="258">
        <v>16.066960999999999</v>
      </c>
      <c r="BB15" s="258">
        <v>32.511114999999997</v>
      </c>
      <c r="BC15" s="122">
        <v>27</v>
      </c>
      <c r="BD15" s="122">
        <v>0</v>
      </c>
      <c r="BE15" s="122">
        <v>34</v>
      </c>
      <c r="BF15" s="122">
        <v>0</v>
      </c>
      <c r="BG15" s="122">
        <v>0</v>
      </c>
      <c r="BH15" s="259">
        <v>0</v>
      </c>
      <c r="BI15" s="259">
        <v>0</v>
      </c>
      <c r="BJ15" s="259">
        <v>0</v>
      </c>
      <c r="BK15" s="259">
        <v>0</v>
      </c>
    </row>
    <row r="16" spans="1:66" s="107" customFormat="1">
      <c r="A16" s="107" t="s">
        <v>143</v>
      </c>
      <c r="B16" s="115">
        <v>418</v>
      </c>
      <c r="C16" s="115">
        <v>810</v>
      </c>
      <c r="D16" s="115">
        <v>728</v>
      </c>
      <c r="E16" s="115">
        <v>69</v>
      </c>
      <c r="F16" s="115">
        <v>1060</v>
      </c>
      <c r="G16" s="261">
        <v>1277.3596230000001</v>
      </c>
      <c r="H16" s="115">
        <v>2513</v>
      </c>
      <c r="I16" s="115">
        <v>2970.2404310000002</v>
      </c>
      <c r="J16" s="115">
        <v>2601.48315</v>
      </c>
      <c r="K16" s="115">
        <f t="shared" si="0"/>
        <v>2460.0191709999999</v>
      </c>
      <c r="L16" s="270">
        <f t="shared" si="1"/>
        <v>478.22495700000002</v>
      </c>
      <c r="M16" s="34">
        <v>98.044979999999995</v>
      </c>
      <c r="N16" s="261">
        <v>139.89902599999999</v>
      </c>
      <c r="O16" s="194">
        <v>431.60012699999999</v>
      </c>
      <c r="P16" s="194">
        <v>172.13738900000001</v>
      </c>
      <c r="Q16" s="194">
        <v>306.19583999999998</v>
      </c>
      <c r="R16" s="194">
        <v>132.706467</v>
      </c>
      <c r="S16" s="194">
        <v>91.004264000000006</v>
      </c>
      <c r="T16" s="194">
        <v>207.76491300000001</v>
      </c>
      <c r="U16" s="194">
        <v>202.98304099999999</v>
      </c>
      <c r="V16" s="194">
        <v>157.191213</v>
      </c>
      <c r="W16" s="194">
        <v>170.364507</v>
      </c>
      <c r="X16" s="194">
        <v>403.54811100000001</v>
      </c>
      <c r="Y16" s="257">
        <v>116.418069</v>
      </c>
      <c r="Z16" s="257">
        <v>263.77375799999999</v>
      </c>
      <c r="AA16" s="257">
        <v>342.395489</v>
      </c>
      <c r="AB16" s="257">
        <v>265.87508100000002</v>
      </c>
      <c r="AC16" s="257">
        <v>263.23436299999997</v>
      </c>
      <c r="AD16" s="257">
        <v>227.01544699999999</v>
      </c>
      <c r="AE16" s="257">
        <v>253.99390500000001</v>
      </c>
      <c r="AF16" s="257">
        <v>300.88871799999998</v>
      </c>
      <c r="AG16" s="257">
        <v>192.12591</v>
      </c>
      <c r="AH16" s="257">
        <v>243.80053100000001</v>
      </c>
      <c r="AI16" s="257">
        <v>240.93750600000001</v>
      </c>
      <c r="AJ16" s="34">
        <v>259.781654</v>
      </c>
      <c r="AK16" s="258">
        <v>117.466627</v>
      </c>
      <c r="AL16" s="258">
        <v>197.85063</v>
      </c>
      <c r="AM16" s="258">
        <v>169.53686500000001</v>
      </c>
      <c r="AN16" s="258">
        <v>167.60952800000001</v>
      </c>
      <c r="AO16" s="258">
        <v>96.967174</v>
      </c>
      <c r="AP16" s="258">
        <v>435.40522600000003</v>
      </c>
      <c r="AQ16" s="258">
        <v>152.69944000000001</v>
      </c>
      <c r="AR16" s="258">
        <v>296.65314799999999</v>
      </c>
      <c r="AS16" s="258">
        <v>231.60689400000001</v>
      </c>
      <c r="AT16" s="258">
        <v>285.80352099999999</v>
      </c>
      <c r="AU16" s="258">
        <v>144.43411900000001</v>
      </c>
      <c r="AV16" s="258">
        <v>305.44997799999999</v>
      </c>
      <c r="AW16" s="258">
        <v>182.54605100000001</v>
      </c>
      <c r="AX16" s="258">
        <v>41.842230000000001</v>
      </c>
      <c r="AY16" s="258">
        <v>213.77991900000001</v>
      </c>
      <c r="AZ16" s="258">
        <v>165.76924700000001</v>
      </c>
      <c r="BA16" s="258">
        <v>124.15860600000001</v>
      </c>
      <c r="BB16" s="258">
        <v>126.34318500000001</v>
      </c>
      <c r="BC16" s="122">
        <v>147</v>
      </c>
      <c r="BD16" s="122">
        <v>394</v>
      </c>
      <c r="BE16" s="122">
        <v>125</v>
      </c>
      <c r="BF16" s="122">
        <v>227</v>
      </c>
      <c r="BG16" s="122">
        <v>211</v>
      </c>
      <c r="BH16" s="259">
        <v>501.57993299999998</v>
      </c>
      <c r="BI16" s="259">
        <v>72.642314999999996</v>
      </c>
      <c r="BJ16" s="259">
        <v>261.81773700000002</v>
      </c>
      <c r="BK16" s="259">
        <v>143.764905</v>
      </c>
    </row>
    <row r="17" spans="1:66" s="107" customFormat="1">
      <c r="A17" s="107" t="s">
        <v>149</v>
      </c>
      <c r="B17" s="115">
        <v>96</v>
      </c>
      <c r="C17" s="115">
        <v>47</v>
      </c>
      <c r="D17" s="115">
        <v>137</v>
      </c>
      <c r="E17" s="115">
        <v>116</v>
      </c>
      <c r="F17" s="115">
        <v>48.812634000000003</v>
      </c>
      <c r="G17" s="202">
        <v>53.032802000000004</v>
      </c>
      <c r="H17" s="115">
        <v>0</v>
      </c>
      <c r="I17" s="115">
        <v>0</v>
      </c>
      <c r="J17" s="115">
        <v>0</v>
      </c>
      <c r="K17" s="115">
        <f t="shared" si="0"/>
        <v>0</v>
      </c>
      <c r="L17" s="270">
        <f t="shared" si="1"/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34">
        <v>0</v>
      </c>
      <c r="AK17" s="258">
        <v>0</v>
      </c>
      <c r="AL17" s="258">
        <v>0</v>
      </c>
      <c r="AM17" s="258">
        <v>0</v>
      </c>
      <c r="AN17" s="258">
        <v>0</v>
      </c>
      <c r="AO17" s="258">
        <v>0</v>
      </c>
      <c r="AP17" s="258">
        <v>0</v>
      </c>
      <c r="AQ17" s="258">
        <v>0</v>
      </c>
      <c r="AR17" s="258">
        <v>0</v>
      </c>
      <c r="AS17" s="258">
        <v>0</v>
      </c>
      <c r="AT17" s="258">
        <v>0</v>
      </c>
      <c r="AU17" s="258">
        <v>0</v>
      </c>
      <c r="AV17" s="258">
        <v>0</v>
      </c>
      <c r="AW17" s="258">
        <v>0</v>
      </c>
      <c r="AX17" s="258">
        <v>0</v>
      </c>
      <c r="AY17" s="258">
        <v>0</v>
      </c>
      <c r="AZ17" s="258">
        <v>0</v>
      </c>
      <c r="BA17" s="258">
        <v>0</v>
      </c>
      <c r="BB17" s="258"/>
      <c r="BC17" s="122">
        <v>0</v>
      </c>
      <c r="BD17" s="122">
        <v>0</v>
      </c>
      <c r="BE17" s="122">
        <v>0</v>
      </c>
      <c r="BF17" s="122">
        <v>0</v>
      </c>
      <c r="BG17" s="52"/>
      <c r="BH17" s="259">
        <v>0</v>
      </c>
      <c r="BI17" s="259">
        <v>0</v>
      </c>
      <c r="BJ17" s="259">
        <v>0</v>
      </c>
      <c r="BK17" s="259">
        <v>0</v>
      </c>
    </row>
    <row r="18" spans="1:66" s="107" customFormat="1" ht="26.5">
      <c r="A18" s="260" t="s">
        <v>239</v>
      </c>
      <c r="B18" s="115">
        <v>295</v>
      </c>
      <c r="C18" s="115">
        <v>342</v>
      </c>
      <c r="D18" s="115">
        <v>483</v>
      </c>
      <c r="E18" s="115">
        <v>393</v>
      </c>
      <c r="F18" s="115">
        <v>178.98709899999994</v>
      </c>
      <c r="G18" s="261">
        <v>410.70302699999996</v>
      </c>
      <c r="H18" s="115">
        <v>177</v>
      </c>
      <c r="I18" s="115">
        <v>99.731684999999999</v>
      </c>
      <c r="J18" s="115">
        <v>8.6182029999999994</v>
      </c>
      <c r="K18" s="115">
        <f t="shared" si="0"/>
        <v>545.18013100000007</v>
      </c>
      <c r="L18" s="270">
        <f t="shared" si="1"/>
        <v>0.6931219999999999</v>
      </c>
      <c r="M18" s="34">
        <v>17.43572</v>
      </c>
      <c r="N18" s="34">
        <v>44.925894</v>
      </c>
      <c r="O18" s="115">
        <v>5.5060799999999999</v>
      </c>
      <c r="P18" s="115">
        <v>10.725519999999999</v>
      </c>
      <c r="Q18" s="115">
        <v>0.116325</v>
      </c>
      <c r="R18" s="115">
        <v>25.854886</v>
      </c>
      <c r="S18" s="115">
        <v>1.919262</v>
      </c>
      <c r="T18" s="115">
        <v>1.2645E-2</v>
      </c>
      <c r="U18" s="115">
        <v>1.329178</v>
      </c>
      <c r="V18" s="115">
        <v>17.836227000000001</v>
      </c>
      <c r="W18" s="115">
        <v>23.138629000000002</v>
      </c>
      <c r="X18" s="115">
        <v>28.328382000000001</v>
      </c>
      <c r="Y18" s="257">
        <v>18.095036</v>
      </c>
      <c r="Z18" s="257">
        <v>1.4999999999999999E-2</v>
      </c>
      <c r="AA18" s="257">
        <v>2.3765739999999997</v>
      </c>
      <c r="AB18" s="257">
        <v>0.58499999999999996</v>
      </c>
      <c r="AC18" s="257">
        <v>13.170195</v>
      </c>
      <c r="AD18" s="257">
        <v>12.980642</v>
      </c>
      <c r="AE18" s="257">
        <v>27.180963999999999</v>
      </c>
      <c r="AF18" s="257">
        <v>12.425405</v>
      </c>
      <c r="AG18" s="257">
        <v>2.404102</v>
      </c>
      <c r="AH18" s="257">
        <v>5.8797959999999998</v>
      </c>
      <c r="AI18" s="257">
        <v>4.4765870000000003</v>
      </c>
      <c r="AJ18" s="34">
        <v>0.14238400000000001</v>
      </c>
      <c r="AK18" s="258">
        <v>0.85008399999999995</v>
      </c>
      <c r="AL18" s="258">
        <v>1.931908</v>
      </c>
      <c r="AM18" s="258">
        <v>0.227823</v>
      </c>
      <c r="AN18" s="258">
        <v>0</v>
      </c>
      <c r="AO18" s="258">
        <v>0</v>
      </c>
      <c r="AP18" s="258">
        <v>0</v>
      </c>
      <c r="AQ18" s="258">
        <v>0</v>
      </c>
      <c r="AR18" s="258">
        <v>2.6175139999999999</v>
      </c>
      <c r="AS18" s="258">
        <v>1.3</v>
      </c>
      <c r="AT18" s="258">
        <v>5.7068000000000001E-2</v>
      </c>
      <c r="AU18" s="258">
        <v>1.6338060000000001</v>
      </c>
      <c r="AV18" s="258">
        <v>0</v>
      </c>
      <c r="AW18" s="258">
        <v>24.681308999999999</v>
      </c>
      <c r="AX18" s="258">
        <v>25.2</v>
      </c>
      <c r="AY18" s="258">
        <v>18.972795999999999</v>
      </c>
      <c r="AZ18" s="258">
        <v>52.196399999999997</v>
      </c>
      <c r="BA18" s="258">
        <v>4.6586999999999996</v>
      </c>
      <c r="BB18" s="258">
        <v>65.626701999999995</v>
      </c>
      <c r="BC18" s="122">
        <v>92</v>
      </c>
      <c r="BD18" s="122">
        <v>158</v>
      </c>
      <c r="BE18" s="122">
        <v>29</v>
      </c>
      <c r="BF18" s="122">
        <v>19</v>
      </c>
      <c r="BG18" s="122">
        <v>37</v>
      </c>
      <c r="BH18" s="259">
        <v>18.844224000000001</v>
      </c>
      <c r="BI18" s="259">
        <v>0.65115000000000001</v>
      </c>
      <c r="BJ18" s="259">
        <v>4.0140000000000002E-2</v>
      </c>
      <c r="BK18" s="259">
        <v>1.8320000000000001E-3</v>
      </c>
    </row>
    <row r="19" spans="1:66" s="107" customFormat="1">
      <c r="A19" s="107" t="s">
        <v>238</v>
      </c>
      <c r="B19" s="115">
        <v>23</v>
      </c>
      <c r="C19" s="115">
        <v>33</v>
      </c>
      <c r="D19" s="115">
        <v>44</v>
      </c>
      <c r="E19" s="115">
        <v>27</v>
      </c>
      <c r="F19" s="115">
        <v>20.414490999999998</v>
      </c>
      <c r="G19" s="202">
        <v>5.4252659999999997</v>
      </c>
      <c r="H19" s="115">
        <v>0</v>
      </c>
      <c r="I19" s="115">
        <v>15.679863000000001</v>
      </c>
      <c r="J19" s="115">
        <v>0</v>
      </c>
      <c r="K19" s="115">
        <f t="shared" si="0"/>
        <v>0</v>
      </c>
      <c r="L19" s="270">
        <f t="shared" si="1"/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257">
        <v>0</v>
      </c>
      <c r="Z19" s="257">
        <v>0</v>
      </c>
      <c r="AA19" s="257">
        <v>5.1808680000000003</v>
      </c>
      <c r="AB19" s="257">
        <v>0</v>
      </c>
      <c r="AC19" s="257">
        <v>0</v>
      </c>
      <c r="AD19" s="257">
        <v>0</v>
      </c>
      <c r="AE19" s="257">
        <v>0</v>
      </c>
      <c r="AF19" s="257">
        <v>0</v>
      </c>
      <c r="AG19" s="257">
        <v>0</v>
      </c>
      <c r="AH19" s="257">
        <v>10.498995000000001</v>
      </c>
      <c r="AI19" s="257">
        <v>0</v>
      </c>
      <c r="AJ19" s="34">
        <v>0</v>
      </c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>
        <v>0</v>
      </c>
      <c r="AX19" s="258">
        <v>0</v>
      </c>
      <c r="AY19" s="258">
        <v>0</v>
      </c>
      <c r="AZ19" s="258">
        <v>0</v>
      </c>
      <c r="BA19" s="258">
        <v>0</v>
      </c>
      <c r="BB19" s="258">
        <v>0</v>
      </c>
      <c r="BC19" s="122">
        <v>0</v>
      </c>
      <c r="BD19" s="122">
        <v>0</v>
      </c>
      <c r="BE19" s="122">
        <v>0</v>
      </c>
      <c r="BF19" s="122">
        <v>0</v>
      </c>
      <c r="BG19" s="122">
        <v>0</v>
      </c>
      <c r="BH19" s="259">
        <v>0</v>
      </c>
      <c r="BI19" s="259">
        <v>0</v>
      </c>
      <c r="BJ19" s="259">
        <v>0</v>
      </c>
      <c r="BK19" s="259">
        <v>0</v>
      </c>
    </row>
    <row r="20" spans="1:66" s="107" customFormat="1">
      <c r="A20" s="107" t="s">
        <v>144</v>
      </c>
      <c r="B20" s="115">
        <v>10</v>
      </c>
      <c r="C20" s="115">
        <v>7</v>
      </c>
      <c r="D20" s="115">
        <v>4</v>
      </c>
      <c r="E20" s="115">
        <v>0</v>
      </c>
      <c r="F20" s="115">
        <v>0</v>
      </c>
      <c r="G20" s="115">
        <v>0</v>
      </c>
      <c r="H20" s="115">
        <v>1</v>
      </c>
      <c r="I20" s="115">
        <v>0.15016199999999999</v>
      </c>
      <c r="J20" s="115">
        <v>5.0795409999999999</v>
      </c>
      <c r="K20" s="115">
        <f t="shared" si="0"/>
        <v>4.2803399999999998</v>
      </c>
      <c r="L20" s="270">
        <f t="shared" si="1"/>
        <v>0.25693300000000002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1</v>
      </c>
      <c r="V20" s="115">
        <v>0.116325</v>
      </c>
      <c r="W20" s="115">
        <v>0.116325</v>
      </c>
      <c r="X20" s="115">
        <v>0.116325</v>
      </c>
      <c r="Y20" s="257">
        <v>0</v>
      </c>
      <c r="Z20" s="257">
        <v>0</v>
      </c>
      <c r="AA20" s="257">
        <v>5.7761E-2</v>
      </c>
      <c r="AB20" s="257">
        <v>0.06</v>
      </c>
      <c r="AC20" s="257">
        <v>0</v>
      </c>
      <c r="AD20" s="257">
        <v>1.5918000000000002E-2</v>
      </c>
      <c r="AE20" s="257">
        <v>0</v>
      </c>
      <c r="AF20" s="257">
        <v>0</v>
      </c>
      <c r="AG20" s="257">
        <v>0</v>
      </c>
      <c r="AH20" s="257">
        <v>7.8919999999999997E-3</v>
      </c>
      <c r="AI20" s="257">
        <v>0</v>
      </c>
      <c r="AJ20" s="34">
        <v>8.5909999999999997E-3</v>
      </c>
      <c r="AK20" s="258">
        <v>0</v>
      </c>
      <c r="AL20" s="258">
        <v>1.6E-2</v>
      </c>
      <c r="AM20" s="258">
        <v>0</v>
      </c>
      <c r="AN20" s="258">
        <v>0</v>
      </c>
      <c r="AO20" s="258">
        <v>0</v>
      </c>
      <c r="AP20" s="258">
        <v>1.352014</v>
      </c>
      <c r="AQ20" s="258">
        <v>3.0054999999999998E-2</v>
      </c>
      <c r="AR20" s="258">
        <v>0</v>
      </c>
      <c r="AS20" s="258">
        <v>0</v>
      </c>
      <c r="AT20" s="258">
        <v>7.0680000000000007E-2</v>
      </c>
      <c r="AU20" s="258">
        <v>0</v>
      </c>
      <c r="AV20" s="258">
        <v>3.610792</v>
      </c>
      <c r="AW20" s="258">
        <v>3.5855049999999999</v>
      </c>
      <c r="AX20" s="258">
        <v>0</v>
      </c>
      <c r="AY20" s="258">
        <v>0</v>
      </c>
      <c r="AZ20" s="258">
        <v>0</v>
      </c>
      <c r="BA20" s="258">
        <v>0.69483499999999998</v>
      </c>
      <c r="BB20" s="258">
        <v>0</v>
      </c>
      <c r="BC20" s="122">
        <v>0</v>
      </c>
      <c r="BD20" s="122">
        <v>0</v>
      </c>
      <c r="BE20" s="122">
        <v>0</v>
      </c>
      <c r="BF20" s="122">
        <v>0</v>
      </c>
      <c r="BG20" s="122">
        <v>0</v>
      </c>
      <c r="BH20" s="259">
        <v>0</v>
      </c>
      <c r="BI20" s="259">
        <v>0</v>
      </c>
      <c r="BJ20" s="259">
        <v>0</v>
      </c>
      <c r="BK20" s="259">
        <v>0.25693300000000002</v>
      </c>
    </row>
    <row r="21" spans="1:66" s="107" customFormat="1">
      <c r="A21" s="107" t="s">
        <v>146</v>
      </c>
      <c r="B21" s="115">
        <v>391</v>
      </c>
      <c r="C21" s="115">
        <v>791</v>
      </c>
      <c r="D21" s="115">
        <v>1130</v>
      </c>
      <c r="E21" s="115">
        <v>1400</v>
      </c>
      <c r="F21" s="115">
        <v>920.57356400000026</v>
      </c>
      <c r="G21" s="115">
        <v>1082.7128864000006</v>
      </c>
      <c r="H21" s="115">
        <v>897</v>
      </c>
      <c r="I21" s="115">
        <v>993.45954299999994</v>
      </c>
      <c r="J21" s="115">
        <v>1029.960853</v>
      </c>
      <c r="K21" s="115">
        <f t="shared" si="0"/>
        <v>1007.8254890000001</v>
      </c>
      <c r="L21" s="270">
        <f t="shared" si="1"/>
        <v>247.432121</v>
      </c>
      <c r="M21" s="115">
        <v>92.868628000000001</v>
      </c>
      <c r="N21" s="115">
        <v>35.49789100000001</v>
      </c>
      <c r="O21" s="115">
        <v>135.71380499999981</v>
      </c>
      <c r="P21" s="115">
        <v>19.35790499999996</v>
      </c>
      <c r="Q21" s="115">
        <v>83.317545000000052</v>
      </c>
      <c r="R21" s="115">
        <v>82.172838000000013</v>
      </c>
      <c r="S21" s="115">
        <v>34.038921999999928</v>
      </c>
      <c r="T21" s="115">
        <v>53.450199000000055</v>
      </c>
      <c r="U21" s="115">
        <v>32.95328099999989</v>
      </c>
      <c r="V21" s="115">
        <v>39.551376999999945</v>
      </c>
      <c r="W21" s="115">
        <v>59.754490999999973</v>
      </c>
      <c r="X21" s="115">
        <v>228.33061999999973</v>
      </c>
      <c r="Y21" s="257">
        <v>212.85981700000002</v>
      </c>
      <c r="Z21" s="257">
        <v>42.886136000000022</v>
      </c>
      <c r="AA21" s="257">
        <v>48.398233000000005</v>
      </c>
      <c r="AB21" s="257">
        <v>39.089177000000007</v>
      </c>
      <c r="AC21" s="257">
        <v>95.659156999999993</v>
      </c>
      <c r="AD21" s="257">
        <v>71.241195000000062</v>
      </c>
      <c r="AE21" s="257">
        <v>157.19568399999997</v>
      </c>
      <c r="AF21" s="257">
        <v>104.74850200000003</v>
      </c>
      <c r="AG21" s="257">
        <v>48.437028999999995</v>
      </c>
      <c r="AH21" s="257">
        <v>54.641590000000008</v>
      </c>
      <c r="AI21" s="257">
        <v>48.895603000000051</v>
      </c>
      <c r="AJ21" s="257">
        <v>68.718043999999963</v>
      </c>
      <c r="AK21" s="258">
        <v>111.24285599999999</v>
      </c>
      <c r="AL21" s="258">
        <v>45.707236999999999</v>
      </c>
      <c r="AM21" s="258">
        <v>19.681880999999997</v>
      </c>
      <c r="AN21" s="258">
        <v>23.412475000000001</v>
      </c>
      <c r="AO21" s="258">
        <v>26.377828000000001</v>
      </c>
      <c r="AP21" s="258">
        <v>20.214569999999998</v>
      </c>
      <c r="AQ21" s="258">
        <v>52.520491</v>
      </c>
      <c r="AR21" s="258">
        <v>13.08395</v>
      </c>
      <c r="AS21" s="258">
        <v>200.64143999999999</v>
      </c>
      <c r="AT21" s="258">
        <v>325.11398300000002</v>
      </c>
      <c r="AU21" s="258">
        <v>102.147857</v>
      </c>
      <c r="AV21" s="258">
        <v>89.816285000000008</v>
      </c>
      <c r="AW21" s="258">
        <v>15.924973</v>
      </c>
      <c r="AX21" s="258">
        <v>32.259625</v>
      </c>
      <c r="AY21" s="258">
        <v>28.480587</v>
      </c>
      <c r="AZ21" s="258">
        <v>53.545005000000003</v>
      </c>
      <c r="BA21" s="258">
        <v>357.70698400000003</v>
      </c>
      <c r="BB21" s="258">
        <v>174.32468600000001</v>
      </c>
      <c r="BC21" s="122">
        <v>52</v>
      </c>
      <c r="BD21" s="122">
        <v>43</v>
      </c>
      <c r="BE21" s="122">
        <v>34</v>
      </c>
      <c r="BF21" s="122">
        <v>74</v>
      </c>
      <c r="BG21" s="122">
        <v>52</v>
      </c>
      <c r="BH21" s="259">
        <v>90.583629000000002</v>
      </c>
      <c r="BI21" s="259">
        <v>38.404746000000003</v>
      </c>
      <c r="BJ21" s="259">
        <v>80.133258999999995</v>
      </c>
      <c r="BK21" s="259">
        <v>128.894116</v>
      </c>
    </row>
    <row r="22" spans="1:66" s="107" customFormat="1">
      <c r="A22" s="104" t="s">
        <v>242</v>
      </c>
      <c r="B22" s="262">
        <v>3698</v>
      </c>
      <c r="C22" s="262">
        <v>3811</v>
      </c>
      <c r="D22" s="262">
        <v>5692</v>
      </c>
      <c r="E22" s="262">
        <v>4249</v>
      </c>
      <c r="F22" s="262">
        <v>5292</v>
      </c>
      <c r="G22" s="263">
        <v>5916</v>
      </c>
      <c r="H22" s="263">
        <v>4841</v>
      </c>
      <c r="I22" s="263">
        <v>5222</v>
      </c>
      <c r="J22" s="263">
        <v>4650.404039</v>
      </c>
      <c r="K22" s="263">
        <f t="shared" si="0"/>
        <v>5645.8773380000011</v>
      </c>
      <c r="L22" s="271">
        <f t="shared" si="1"/>
        <v>1250.076873</v>
      </c>
      <c r="M22" s="263">
        <v>287.35635000000002</v>
      </c>
      <c r="N22" s="263">
        <v>274.330173</v>
      </c>
      <c r="O22" s="263">
        <v>639.56811299999981</v>
      </c>
      <c r="P22" s="263">
        <v>390.09208999999998</v>
      </c>
      <c r="Q22" s="263">
        <v>454.69037700000001</v>
      </c>
      <c r="R22" s="263">
        <v>353.68944800000003</v>
      </c>
      <c r="S22" s="262">
        <v>289.35298099999994</v>
      </c>
      <c r="T22" s="263">
        <v>372.56807800000007</v>
      </c>
      <c r="U22" s="263">
        <v>451.73055199999988</v>
      </c>
      <c r="V22" s="108">
        <v>283.84827299999995</v>
      </c>
      <c r="W22" s="108">
        <v>303.19201099999998</v>
      </c>
      <c r="X22" s="108">
        <v>740.72705999999971</v>
      </c>
      <c r="Y22" s="264">
        <v>408.19204300000001</v>
      </c>
      <c r="Z22" s="264">
        <v>349.62228399999998</v>
      </c>
      <c r="AA22" s="264">
        <v>451.70601199999999</v>
      </c>
      <c r="AB22" s="264">
        <v>337.56347399999999</v>
      </c>
      <c r="AC22" s="264">
        <v>535.69238199999995</v>
      </c>
      <c r="AD22" s="264">
        <v>376.92938400000003</v>
      </c>
      <c r="AE22" s="264">
        <v>518.21347800000001</v>
      </c>
      <c r="AF22" s="264">
        <v>632.66609600000004</v>
      </c>
      <c r="AG22" s="264">
        <v>331.74849800000004</v>
      </c>
      <c r="AH22" s="264">
        <v>428.15640000000002</v>
      </c>
      <c r="AI22" s="264">
        <v>357.82057300000008</v>
      </c>
      <c r="AJ22" s="104">
        <v>493</v>
      </c>
      <c r="AK22" s="263">
        <v>296.46411799999998</v>
      </c>
      <c r="AL22" s="263">
        <v>331.26736800000003</v>
      </c>
      <c r="AM22" s="263">
        <v>344.93440600000002</v>
      </c>
      <c r="AN22" s="263">
        <v>224.66250300000002</v>
      </c>
      <c r="AO22" s="263">
        <v>223.08714899999998</v>
      </c>
      <c r="AP22" s="263">
        <v>503.91766999999999</v>
      </c>
      <c r="AQ22" s="263">
        <v>310.74163200000004</v>
      </c>
      <c r="AR22" s="263">
        <v>413.77107700000005</v>
      </c>
      <c r="AS22" s="263">
        <v>462.63674800000001</v>
      </c>
      <c r="AT22" s="263">
        <v>735.16717999999992</v>
      </c>
      <c r="AU22" s="263">
        <v>350.35319499999997</v>
      </c>
      <c r="AV22" s="263">
        <v>453.40099299999997</v>
      </c>
      <c r="AW22" s="263">
        <v>260.18098300000003</v>
      </c>
      <c r="AX22" s="263">
        <v>107.838942</v>
      </c>
      <c r="AY22" s="263">
        <v>315.66120800000004</v>
      </c>
      <c r="AZ22" s="263">
        <v>438.82925499999999</v>
      </c>
      <c r="BA22" s="263">
        <v>601.54967299999998</v>
      </c>
      <c r="BB22" s="263">
        <v>708.0031130000001</v>
      </c>
      <c r="BC22" s="265">
        <v>439</v>
      </c>
      <c r="BD22" s="265">
        <v>667</v>
      </c>
      <c r="BE22" s="265">
        <v>259</v>
      </c>
      <c r="BF22" s="265">
        <v>618</v>
      </c>
      <c r="BG22" s="265">
        <v>361</v>
      </c>
      <c r="BH22" s="266">
        <v>869.81416400000001</v>
      </c>
      <c r="BI22" s="266">
        <v>312.27626500000002</v>
      </c>
      <c r="BJ22" s="266">
        <v>399.64016800000002</v>
      </c>
      <c r="BK22" s="266">
        <v>538.16043999999999</v>
      </c>
      <c r="BL22" s="255"/>
      <c r="BM22" s="255"/>
      <c r="BN22" s="255"/>
    </row>
    <row r="23" spans="1:66" s="107" customFormat="1">
      <c r="B23" s="115"/>
      <c r="C23" s="115"/>
      <c r="D23" s="115"/>
      <c r="E23" s="115"/>
      <c r="F23" s="115"/>
      <c r="G23" s="115"/>
      <c r="H23" s="115"/>
      <c r="I23" s="115"/>
      <c r="J23" s="115"/>
      <c r="K23" s="115">
        <f t="shared" si="0"/>
        <v>0</v>
      </c>
      <c r="L23" s="270">
        <f t="shared" si="1"/>
        <v>0</v>
      </c>
      <c r="M23" s="104"/>
      <c r="N23" s="228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04"/>
      <c r="AL23" s="228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35"/>
      <c r="AX23" s="35"/>
      <c r="AY23" s="35"/>
      <c r="AZ23" s="35"/>
      <c r="BA23" s="35"/>
      <c r="BB23" s="35"/>
      <c r="BC23" s="34"/>
      <c r="BD23" s="34"/>
      <c r="BE23" s="34"/>
      <c r="BF23" s="34"/>
      <c r="BG23" s="34"/>
      <c r="BH23" s="259"/>
      <c r="BI23" s="259"/>
      <c r="BJ23" s="259"/>
      <c r="BK23" s="259"/>
    </row>
    <row r="24" spans="1:66" s="107" customFormat="1">
      <c r="A24" s="152" t="s">
        <v>252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>
        <f t="shared" si="0"/>
        <v>0</v>
      </c>
      <c r="L24" s="270">
        <f t="shared" si="1"/>
        <v>0</v>
      </c>
      <c r="N24" s="228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AL24" s="228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BC24" s="34"/>
      <c r="BD24" s="34"/>
      <c r="BE24" s="34"/>
      <c r="BF24" s="34"/>
      <c r="BG24" s="34"/>
      <c r="BH24" s="259"/>
      <c r="BI24" s="259"/>
      <c r="BJ24" s="259"/>
      <c r="BK24" s="259"/>
    </row>
    <row r="25" spans="1:66" s="107" customFormat="1">
      <c r="A25" s="107" t="s">
        <v>254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v>93</v>
      </c>
      <c r="H25" s="115">
        <v>407.66426099999995</v>
      </c>
      <c r="I25" s="115">
        <v>229.89021300000002</v>
      </c>
      <c r="J25" s="115">
        <v>125.63897100000003</v>
      </c>
      <c r="K25" s="115">
        <f t="shared" si="0"/>
        <v>2.0632299999999999</v>
      </c>
      <c r="L25" s="270">
        <f t="shared" si="1"/>
        <v>0.487294</v>
      </c>
      <c r="M25" s="36">
        <v>66.156993999999997</v>
      </c>
      <c r="N25" s="36">
        <v>42.491881999999997</v>
      </c>
      <c r="O25" s="36">
        <v>45.845554</v>
      </c>
      <c r="P25" s="36">
        <v>51.156478</v>
      </c>
      <c r="Q25" s="36">
        <v>35.629750999999999</v>
      </c>
      <c r="R25" s="36">
        <v>35.006681999999998</v>
      </c>
      <c r="S25" s="36">
        <v>13.468064999999999</v>
      </c>
      <c r="T25" s="36">
        <v>17.457837999999999</v>
      </c>
      <c r="U25" s="36">
        <v>35.106741</v>
      </c>
      <c r="V25" s="36">
        <v>34.988377</v>
      </c>
      <c r="W25" s="36">
        <v>24.723084</v>
      </c>
      <c r="X25" s="36">
        <v>5.6328149999999999</v>
      </c>
      <c r="Y25" s="261">
        <v>33.755797999999999</v>
      </c>
      <c r="Z25" s="261">
        <v>26.476023999999999</v>
      </c>
      <c r="AA25" s="261">
        <v>10.310025</v>
      </c>
      <c r="AB25" s="261">
        <v>35.553130000000003</v>
      </c>
      <c r="AC25" s="261">
        <v>30.021754999999999</v>
      </c>
      <c r="AD25" s="261">
        <v>9.1311679999999988</v>
      </c>
      <c r="AE25" s="261">
        <v>21.698150000000002</v>
      </c>
      <c r="AF25" s="261">
        <v>11.850619</v>
      </c>
      <c r="AG25" s="261">
        <v>12.05978</v>
      </c>
      <c r="AH25" s="261">
        <v>9.769145</v>
      </c>
      <c r="AI25" s="261">
        <v>14.264619</v>
      </c>
      <c r="AJ25" s="35">
        <v>15</v>
      </c>
      <c r="AK25" s="267">
        <v>25.810551</v>
      </c>
      <c r="AL25" s="267">
        <v>34.224693000000002</v>
      </c>
      <c r="AM25" s="267">
        <v>44.960006999999997</v>
      </c>
      <c r="AN25" s="267">
        <v>7.9663719999999998</v>
      </c>
      <c r="AO25" s="267">
        <v>0.76197499999999996</v>
      </c>
      <c r="AP25" s="267">
        <v>9.6217050000000004</v>
      </c>
      <c r="AQ25" s="267">
        <v>0.26925300000000002</v>
      </c>
      <c r="AR25" s="267">
        <v>0.63652299999999995</v>
      </c>
      <c r="AS25" s="267">
        <v>8.8299999999999993E-3</v>
      </c>
      <c r="AT25" s="267">
        <v>1.2828539999999999</v>
      </c>
      <c r="AU25" s="267">
        <v>3.9736E-2</v>
      </c>
      <c r="AV25" s="267">
        <v>5.6472000000000001E-2</v>
      </c>
      <c r="AW25" s="267">
        <v>0.25178600000000001</v>
      </c>
      <c r="AX25" s="267">
        <v>0</v>
      </c>
      <c r="AY25" s="267">
        <v>1.7888999999999999E-2</v>
      </c>
      <c r="AZ25" s="267">
        <v>2.1853000000000001E-2</v>
      </c>
      <c r="BA25" s="267">
        <v>9.9079E-2</v>
      </c>
      <c r="BB25" s="267">
        <v>0.52883500000000006</v>
      </c>
      <c r="BC25" s="122">
        <v>0</v>
      </c>
      <c r="BD25" s="122">
        <v>1</v>
      </c>
      <c r="BE25" s="122">
        <v>0</v>
      </c>
      <c r="BF25" s="122">
        <v>0</v>
      </c>
      <c r="BG25" s="122">
        <v>0</v>
      </c>
      <c r="BH25" s="259">
        <v>0.143788</v>
      </c>
      <c r="BI25" s="259">
        <v>0.31958300000000001</v>
      </c>
      <c r="BJ25" s="259">
        <v>6.9903999999999994E-2</v>
      </c>
      <c r="BK25" s="259">
        <v>9.7807000000000005E-2</v>
      </c>
    </row>
    <row r="26" spans="1:66" s="107" customFormat="1">
      <c r="A26" s="107" t="s">
        <v>255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29</v>
      </c>
      <c r="H26" s="115">
        <v>124.54646400000001</v>
      </c>
      <c r="I26" s="115">
        <v>64.208936999999992</v>
      </c>
      <c r="J26" s="115">
        <v>34.124634999999998</v>
      </c>
      <c r="K26" s="115">
        <f t="shared" si="0"/>
        <v>0.8519469999999999</v>
      </c>
      <c r="L26" s="270">
        <f t="shared" si="1"/>
        <v>0</v>
      </c>
      <c r="M26" s="36">
        <v>16.185406</v>
      </c>
      <c r="N26" s="36">
        <v>14.178978000000001</v>
      </c>
      <c r="O26" s="36">
        <v>16.673584000000002</v>
      </c>
      <c r="P26" s="36">
        <v>17.156813</v>
      </c>
      <c r="Q26" s="36">
        <v>10.880114000000001</v>
      </c>
      <c r="R26" s="36">
        <v>12.096970000000001</v>
      </c>
      <c r="S26" s="36">
        <v>6.6936270000000002</v>
      </c>
      <c r="T26" s="36">
        <v>3.8504770000000001</v>
      </c>
      <c r="U26" s="36">
        <v>4.1344890000000003</v>
      </c>
      <c r="V26" s="36">
        <v>7.2246110000000003</v>
      </c>
      <c r="W26" s="36">
        <v>12.90864</v>
      </c>
      <c r="X26" s="36">
        <v>2.5627550000000001</v>
      </c>
      <c r="Y26" s="261">
        <v>11.131019999999999</v>
      </c>
      <c r="Z26" s="261">
        <v>6.3330570000000002</v>
      </c>
      <c r="AA26" s="261">
        <v>5.94346</v>
      </c>
      <c r="AB26" s="261">
        <v>8.0034209999999995</v>
      </c>
      <c r="AC26" s="261">
        <v>8.1225959999999997</v>
      </c>
      <c r="AD26" s="261">
        <v>3.3889420000000001</v>
      </c>
      <c r="AE26" s="261">
        <v>5.1022660000000002</v>
      </c>
      <c r="AF26" s="261">
        <v>3.3591190000000002</v>
      </c>
      <c r="AG26" s="261">
        <v>3.1039569999999999</v>
      </c>
      <c r="AH26" s="261">
        <v>1.898544</v>
      </c>
      <c r="AI26" s="261">
        <v>2.8225549999999999</v>
      </c>
      <c r="AJ26" s="261">
        <v>5</v>
      </c>
      <c r="AK26" s="267">
        <v>8.7558050000000005</v>
      </c>
      <c r="AL26" s="267">
        <v>8.9388389999999998</v>
      </c>
      <c r="AM26" s="267">
        <v>10.183662999999999</v>
      </c>
      <c r="AN26" s="267">
        <v>3.365275</v>
      </c>
      <c r="AO26" s="267">
        <v>0</v>
      </c>
      <c r="AP26" s="267">
        <v>2.115856</v>
      </c>
      <c r="AQ26" s="267">
        <v>0</v>
      </c>
      <c r="AR26" s="267">
        <v>7.6810000000000003E-3</v>
      </c>
      <c r="AS26" s="267">
        <v>0</v>
      </c>
      <c r="AT26" s="267">
        <v>0.20066000000000001</v>
      </c>
      <c r="AU26" s="267">
        <v>0.40822999999999998</v>
      </c>
      <c r="AV26" s="267">
        <v>0.14862600000000001</v>
      </c>
      <c r="AW26" s="267">
        <v>0.33159100000000002</v>
      </c>
      <c r="AX26" s="267">
        <v>0.34492499999999998</v>
      </c>
      <c r="AY26" s="267">
        <v>0.133018</v>
      </c>
      <c r="AZ26" s="267">
        <v>7.8899999999999994E-3</v>
      </c>
      <c r="BA26" s="267">
        <v>9.9729999999999992E-3</v>
      </c>
      <c r="BB26" s="267">
        <v>2.4549999999999999E-2</v>
      </c>
      <c r="BC26" s="122">
        <v>0</v>
      </c>
      <c r="BD26" s="122">
        <v>0</v>
      </c>
      <c r="BE26" s="122">
        <v>0</v>
      </c>
      <c r="BF26" s="122">
        <v>0</v>
      </c>
      <c r="BG26" s="122">
        <v>0</v>
      </c>
      <c r="BH26" s="259">
        <v>0</v>
      </c>
      <c r="BI26" s="259">
        <v>0</v>
      </c>
      <c r="BJ26" s="259">
        <v>0</v>
      </c>
      <c r="BK26" s="259">
        <v>0</v>
      </c>
    </row>
    <row r="27" spans="1:66" s="107" customFormat="1">
      <c r="A27" s="107" t="s">
        <v>256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261</v>
      </c>
      <c r="H27" s="115">
        <v>680.42868699999997</v>
      </c>
      <c r="I27" s="115">
        <v>608.30947500000002</v>
      </c>
      <c r="J27" s="115">
        <v>284.31515300000007</v>
      </c>
      <c r="K27" s="115">
        <f t="shared" si="0"/>
        <v>64.825998999999996</v>
      </c>
      <c r="L27" s="270">
        <f t="shared" si="1"/>
        <v>0</v>
      </c>
      <c r="M27" s="36">
        <v>51.275965999999997</v>
      </c>
      <c r="N27" s="36">
        <v>42.293675999999998</v>
      </c>
      <c r="O27" s="36">
        <v>29.041644000000002</v>
      </c>
      <c r="P27" s="36">
        <v>41.194609999999997</v>
      </c>
      <c r="Q27" s="36">
        <v>55.850650999999999</v>
      </c>
      <c r="R27" s="36">
        <v>51.127321000000002</v>
      </c>
      <c r="S27" s="36">
        <v>59.178474000000001</v>
      </c>
      <c r="T27" s="36">
        <v>68.839411999999996</v>
      </c>
      <c r="U27" s="36">
        <v>75.472396000000003</v>
      </c>
      <c r="V27" s="36">
        <v>83.882671999999999</v>
      </c>
      <c r="W27" s="36">
        <v>65.215170999999998</v>
      </c>
      <c r="X27" s="36">
        <v>57.056694</v>
      </c>
      <c r="Y27" s="261">
        <v>65.170880999999994</v>
      </c>
      <c r="Z27" s="261">
        <v>43.368709000000003</v>
      </c>
      <c r="AA27" s="261">
        <v>27.591003000000001</v>
      </c>
      <c r="AB27" s="261">
        <v>41.972951000000002</v>
      </c>
      <c r="AC27" s="261">
        <v>41.397548</v>
      </c>
      <c r="AD27" s="261">
        <v>43.766215000000003</v>
      </c>
      <c r="AE27" s="261">
        <v>17.044108000000001</v>
      </c>
      <c r="AF27" s="261">
        <v>86.677867000000006</v>
      </c>
      <c r="AG27" s="261">
        <v>63.133882</v>
      </c>
      <c r="AH27" s="261">
        <v>58.063105</v>
      </c>
      <c r="AI27" s="261">
        <v>61.123206000000003</v>
      </c>
      <c r="AJ27" s="261">
        <v>59</v>
      </c>
      <c r="AK27" s="267">
        <v>63.832127</v>
      </c>
      <c r="AL27" s="267">
        <v>54.768343999999999</v>
      </c>
      <c r="AM27" s="267">
        <v>62.169536999999998</v>
      </c>
      <c r="AN27" s="267">
        <v>22.488310999999999</v>
      </c>
      <c r="AO27" s="267">
        <v>12.617982</v>
      </c>
      <c r="AP27" s="267">
        <v>11.854625</v>
      </c>
      <c r="AQ27" s="267">
        <v>6.3596550000000001</v>
      </c>
      <c r="AR27" s="267">
        <v>7.2377279999999997</v>
      </c>
      <c r="AS27" s="267">
        <v>9.7070539999999994</v>
      </c>
      <c r="AT27" s="267">
        <v>14.692696</v>
      </c>
      <c r="AU27" s="267">
        <v>13.183373</v>
      </c>
      <c r="AV27" s="267">
        <v>5.403721</v>
      </c>
      <c r="AW27" s="267">
        <v>10.598024000000001</v>
      </c>
      <c r="AX27" s="267">
        <v>13.54121</v>
      </c>
      <c r="AY27" s="267">
        <v>9.0861339999999995</v>
      </c>
      <c r="AZ27" s="267">
        <v>11.388565</v>
      </c>
      <c r="BA27" s="267">
        <v>10.811070000000001</v>
      </c>
      <c r="BB27" s="267">
        <v>9.4009959999999992</v>
      </c>
      <c r="BC27" s="122">
        <v>0</v>
      </c>
      <c r="BD27" s="122">
        <v>0</v>
      </c>
      <c r="BE27" s="122">
        <v>0</v>
      </c>
      <c r="BF27" s="122">
        <v>0</v>
      </c>
      <c r="BG27" s="122">
        <v>0</v>
      </c>
      <c r="BH27" s="259">
        <v>0</v>
      </c>
      <c r="BI27" s="259">
        <v>0</v>
      </c>
      <c r="BJ27" s="259">
        <v>0</v>
      </c>
      <c r="BK27" s="259">
        <v>0</v>
      </c>
    </row>
    <row r="28" spans="1:66" s="107" customFormat="1">
      <c r="A28" s="107" t="s">
        <v>146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v>64</v>
      </c>
      <c r="H28" s="115">
        <v>707.36058800000012</v>
      </c>
      <c r="I28" s="115">
        <v>283.59137499999997</v>
      </c>
      <c r="J28" s="115">
        <v>213.04810400000002</v>
      </c>
      <c r="K28" s="115">
        <f t="shared" si="0"/>
        <v>194.00366400000001</v>
      </c>
      <c r="L28" s="270">
        <f t="shared" si="1"/>
        <v>65.825355999999999</v>
      </c>
      <c r="M28" s="115">
        <v>39.347197999999977</v>
      </c>
      <c r="N28" s="115">
        <v>38.533919000000033</v>
      </c>
      <c r="O28" s="115">
        <v>84.80115899999997</v>
      </c>
      <c r="P28" s="115">
        <v>55.764908999999975</v>
      </c>
      <c r="Q28" s="115">
        <v>60.021252999999987</v>
      </c>
      <c r="R28" s="115">
        <v>209.63590199999999</v>
      </c>
      <c r="S28" s="115">
        <v>29.489898000000004</v>
      </c>
      <c r="T28" s="115">
        <v>55.697728999999981</v>
      </c>
      <c r="U28" s="115">
        <v>30.704284999999999</v>
      </c>
      <c r="V28" s="115">
        <v>45.259547999999981</v>
      </c>
      <c r="W28" s="115">
        <v>27.347176000000005</v>
      </c>
      <c r="X28" s="115">
        <v>30.270271999999999</v>
      </c>
      <c r="Y28" s="261">
        <v>19.786359000000004</v>
      </c>
      <c r="Z28" s="261">
        <v>29.200113999999999</v>
      </c>
      <c r="AA28" s="261">
        <v>29.335274999999996</v>
      </c>
      <c r="AB28" s="261">
        <v>32.831178999999992</v>
      </c>
      <c r="AC28" s="261">
        <v>37.659110999999996</v>
      </c>
      <c r="AD28" s="261">
        <v>23.995707999999993</v>
      </c>
      <c r="AE28" s="261">
        <v>33.158629999999988</v>
      </c>
      <c r="AF28" s="261">
        <v>11.720743999999996</v>
      </c>
      <c r="AG28" s="261">
        <v>11.578181000000001</v>
      </c>
      <c r="AH28" s="261">
        <v>20.696287999999996</v>
      </c>
      <c r="AI28" s="261">
        <v>24.951918000000006</v>
      </c>
      <c r="AJ28" s="261">
        <v>9</v>
      </c>
      <c r="AK28" s="267">
        <v>33.925250999999996</v>
      </c>
      <c r="AL28" s="267">
        <v>34.492284000000005</v>
      </c>
      <c r="AM28" s="267">
        <v>73.786646999999988</v>
      </c>
      <c r="AN28" s="267">
        <v>11.619885</v>
      </c>
      <c r="AO28" s="267">
        <v>6.4003710000000007</v>
      </c>
      <c r="AP28" s="267">
        <v>16.624968000000003</v>
      </c>
      <c r="AQ28" s="267">
        <v>9.2363569999999999</v>
      </c>
      <c r="AR28" s="267">
        <v>10.777708000000001</v>
      </c>
      <c r="AS28" s="267">
        <v>1.8051000000000001E-2</v>
      </c>
      <c r="AT28" s="267">
        <v>3.5664739999999999</v>
      </c>
      <c r="AU28" s="267">
        <v>2.8933E-2</v>
      </c>
      <c r="AV28" s="267">
        <v>12.571175</v>
      </c>
      <c r="AW28" s="267">
        <v>0.22343499999999999</v>
      </c>
      <c r="AX28" s="267">
        <v>2.2198910000000001</v>
      </c>
      <c r="AY28" s="267">
        <v>9.5058000000000004E-2</v>
      </c>
      <c r="AZ28" s="267">
        <v>4.9280000000000001E-3</v>
      </c>
      <c r="BA28" s="267">
        <v>21.65484</v>
      </c>
      <c r="BB28" s="267">
        <v>3.4319929999999998</v>
      </c>
      <c r="BC28" s="122">
        <v>21</v>
      </c>
      <c r="BD28" s="122">
        <v>18</v>
      </c>
      <c r="BE28" s="122">
        <v>65</v>
      </c>
      <c r="BF28" s="122">
        <v>22</v>
      </c>
      <c r="BG28" s="122">
        <v>16</v>
      </c>
      <c r="BH28" s="259">
        <v>24.373519000000002</v>
      </c>
      <c r="BI28" s="259">
        <v>23.629235999999999</v>
      </c>
      <c r="BJ28" s="259">
        <v>13.0769</v>
      </c>
      <c r="BK28" s="259">
        <v>29.119219999999999</v>
      </c>
    </row>
    <row r="29" spans="1:66" s="104" customFormat="1">
      <c r="A29" s="104" t="s">
        <v>253</v>
      </c>
      <c r="B29" s="263">
        <v>0</v>
      </c>
      <c r="C29" s="263">
        <v>0</v>
      </c>
      <c r="D29" s="263">
        <v>0</v>
      </c>
      <c r="E29" s="263">
        <v>0</v>
      </c>
      <c r="F29" s="263">
        <v>0</v>
      </c>
      <c r="G29" s="263">
        <v>447</v>
      </c>
      <c r="H29" s="262">
        <v>1920</v>
      </c>
      <c r="I29" s="262">
        <v>1186</v>
      </c>
      <c r="J29" s="262">
        <v>657.12686300000018</v>
      </c>
      <c r="K29" s="263">
        <f t="shared" si="0"/>
        <v>261.74484000000001</v>
      </c>
      <c r="L29" s="271">
        <f t="shared" si="1"/>
        <v>66.312650000000005</v>
      </c>
      <c r="M29" s="263">
        <v>172.96556399999997</v>
      </c>
      <c r="N29" s="263">
        <v>137.49845500000004</v>
      </c>
      <c r="O29" s="263">
        <v>176.36194099999997</v>
      </c>
      <c r="P29" s="263">
        <v>165.27280999999996</v>
      </c>
      <c r="Q29" s="263">
        <v>162.38176899999999</v>
      </c>
      <c r="R29" s="263">
        <v>307.86687499999999</v>
      </c>
      <c r="S29" s="263">
        <v>108.83006400000001</v>
      </c>
      <c r="T29" s="263">
        <v>145.84545599999998</v>
      </c>
      <c r="U29" s="108">
        <v>145.417911</v>
      </c>
      <c r="V29" s="108">
        <v>171.355208</v>
      </c>
      <c r="W29" s="108">
        <v>130.19407100000001</v>
      </c>
      <c r="X29" s="108">
        <v>95.522535999999988</v>
      </c>
      <c r="Y29" s="262">
        <v>130.17174900000001</v>
      </c>
      <c r="Z29" s="262">
        <v>105.9152</v>
      </c>
      <c r="AA29" s="262">
        <v>72.648572999999999</v>
      </c>
      <c r="AB29" s="262">
        <v>117.72996199999999</v>
      </c>
      <c r="AC29" s="262">
        <v>117.33325400000001</v>
      </c>
      <c r="AD29" s="262">
        <v>79.954347000000013</v>
      </c>
      <c r="AE29" s="262">
        <v>77.451611999999997</v>
      </c>
      <c r="AF29" s="262">
        <v>114.493657</v>
      </c>
      <c r="AG29" s="262">
        <v>88.827394999999996</v>
      </c>
      <c r="AH29" s="262">
        <v>90.388417000000018</v>
      </c>
      <c r="AI29" s="262">
        <v>103.17785400000001</v>
      </c>
      <c r="AJ29" s="104">
        <v>88</v>
      </c>
      <c r="AK29" s="263">
        <v>132.323734</v>
      </c>
      <c r="AL29" s="263">
        <v>132.42416</v>
      </c>
      <c r="AM29" s="263">
        <v>191.09985399999999</v>
      </c>
      <c r="AN29" s="263">
        <v>45.439842999999996</v>
      </c>
      <c r="AO29" s="263">
        <v>19.780328000000001</v>
      </c>
      <c r="AP29" s="263">
        <v>40.217154000000001</v>
      </c>
      <c r="AQ29" s="263">
        <v>15.865265000000001</v>
      </c>
      <c r="AR29" s="263">
        <v>18.65964</v>
      </c>
      <c r="AS29" s="263">
        <v>9.7339349999999989</v>
      </c>
      <c r="AT29" s="263">
        <v>19.742684000000001</v>
      </c>
      <c r="AU29" s="263">
        <v>13.660271999999999</v>
      </c>
      <c r="AV29" s="263">
        <v>18.179994000000001</v>
      </c>
      <c r="AW29" s="263">
        <v>11.404836000000001</v>
      </c>
      <c r="AX29" s="263">
        <v>16.106026</v>
      </c>
      <c r="AY29" s="263">
        <v>9.3320989999999995</v>
      </c>
      <c r="AZ29" s="263">
        <v>11.423235999999999</v>
      </c>
      <c r="BA29" s="263">
        <v>32.574961999999999</v>
      </c>
      <c r="BB29" s="263">
        <v>13.386374</v>
      </c>
      <c r="BC29" s="265">
        <v>21</v>
      </c>
      <c r="BD29" s="265">
        <v>19</v>
      </c>
      <c r="BE29" s="265">
        <v>65</v>
      </c>
      <c r="BF29" s="265">
        <v>22</v>
      </c>
      <c r="BG29" s="265">
        <v>16</v>
      </c>
      <c r="BH29" s="259">
        <v>24.517306999999999</v>
      </c>
      <c r="BI29" s="259">
        <v>23.948819</v>
      </c>
      <c r="BJ29" s="259">
        <v>13.146803999999999</v>
      </c>
      <c r="BK29" s="259">
        <v>29.217027000000002</v>
      </c>
    </row>
    <row r="30" spans="1:66" s="107" customFormat="1">
      <c r="B30" s="115"/>
      <c r="C30" s="115"/>
      <c r="D30" s="115"/>
      <c r="E30" s="115"/>
      <c r="F30" s="115"/>
      <c r="G30" s="115"/>
      <c r="H30" s="115" t="s">
        <v>154</v>
      </c>
      <c r="I30" s="115"/>
      <c r="J30" s="115"/>
      <c r="K30" s="115"/>
      <c r="L30" s="270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104"/>
      <c r="AX30" s="104"/>
      <c r="AY30" s="104"/>
      <c r="AZ30" s="104"/>
      <c r="BA30" s="104"/>
      <c r="BB30" s="104"/>
      <c r="BC30" s="34"/>
      <c r="BD30" s="34"/>
      <c r="BE30" s="34"/>
      <c r="BF30" s="34"/>
      <c r="BG30" s="34"/>
      <c r="BH30" s="259"/>
      <c r="BI30" s="259"/>
      <c r="BJ30" s="259"/>
      <c r="BK30" s="259"/>
    </row>
    <row r="31" spans="1:66" s="104" customFormat="1">
      <c r="A31" s="104" t="s">
        <v>264</v>
      </c>
      <c r="B31" s="262">
        <v>3698</v>
      </c>
      <c r="C31" s="262">
        <v>3811</v>
      </c>
      <c r="D31" s="262">
        <v>5692</v>
      </c>
      <c r="E31" s="262">
        <v>4249</v>
      </c>
      <c r="F31" s="262">
        <v>5292</v>
      </c>
      <c r="G31" s="262">
        <v>6363</v>
      </c>
      <c r="H31" s="262">
        <v>6761</v>
      </c>
      <c r="I31" s="262">
        <v>6408</v>
      </c>
      <c r="J31" s="262">
        <v>5307.5309020000004</v>
      </c>
      <c r="K31" s="263">
        <f t="shared" si="0"/>
        <v>5907.6221779999996</v>
      </c>
      <c r="L31" s="271">
        <f t="shared" si="1"/>
        <v>1316.3895230000001</v>
      </c>
      <c r="M31" s="108">
        <v>460.32191400000005</v>
      </c>
      <c r="N31" s="108">
        <v>411.82862800000004</v>
      </c>
      <c r="O31" s="108">
        <v>815.93005399999993</v>
      </c>
      <c r="P31" s="108">
        <v>555.36490000000003</v>
      </c>
      <c r="Q31" s="108">
        <v>617.07214599999998</v>
      </c>
      <c r="R31" s="108">
        <v>661.55632299999991</v>
      </c>
      <c r="S31" s="108">
        <v>398.18304500000005</v>
      </c>
      <c r="T31" s="108">
        <v>518.41353399999991</v>
      </c>
      <c r="U31" s="108">
        <v>597.14846299999999</v>
      </c>
      <c r="V31" s="108">
        <v>455.2034809999999</v>
      </c>
      <c r="W31" s="108">
        <v>433.38608200000004</v>
      </c>
      <c r="X31" s="108">
        <v>836.24959599999977</v>
      </c>
      <c r="Y31" s="264">
        <v>538.36379199999999</v>
      </c>
      <c r="Z31" s="264">
        <v>455.53748399999995</v>
      </c>
      <c r="AA31" s="264">
        <v>524.35458500000004</v>
      </c>
      <c r="AB31" s="264">
        <v>455.29343599999999</v>
      </c>
      <c r="AC31" s="264">
        <v>653.02563599999996</v>
      </c>
      <c r="AD31" s="264">
        <v>456.88373100000001</v>
      </c>
      <c r="AE31" s="264">
        <v>595.66508999999996</v>
      </c>
      <c r="AF31" s="264">
        <v>747.15975300000002</v>
      </c>
      <c r="AG31" s="264">
        <v>420.57589300000006</v>
      </c>
      <c r="AH31" s="264">
        <v>518.54481700000008</v>
      </c>
      <c r="AI31" s="264">
        <v>460.99842700000011</v>
      </c>
      <c r="AJ31" s="104">
        <v>581</v>
      </c>
      <c r="AK31" s="108">
        <v>428.78785199999999</v>
      </c>
      <c r="AL31" s="108">
        <v>463.69152800000006</v>
      </c>
      <c r="AM31" s="108">
        <v>536.03426000000002</v>
      </c>
      <c r="AN31" s="108">
        <v>270.10234600000001</v>
      </c>
      <c r="AO31" s="108">
        <v>242.86747699999998</v>
      </c>
      <c r="AP31" s="108">
        <v>544.13482399999998</v>
      </c>
      <c r="AQ31" s="108">
        <v>326.60689700000006</v>
      </c>
      <c r="AR31" s="108">
        <v>432.43071700000007</v>
      </c>
      <c r="AS31" s="108">
        <v>472.37068299999999</v>
      </c>
      <c r="AT31" s="108">
        <v>754.90986399999997</v>
      </c>
      <c r="AU31" s="108">
        <v>364.01346699999999</v>
      </c>
      <c r="AV31" s="108">
        <v>471.58098699999999</v>
      </c>
      <c r="AW31" s="108">
        <v>271.58581900000001</v>
      </c>
      <c r="AX31" s="108">
        <v>123.944968</v>
      </c>
      <c r="AY31" s="108">
        <v>324.99330700000007</v>
      </c>
      <c r="AZ31" s="108">
        <v>450.25249099999996</v>
      </c>
      <c r="BA31" s="108">
        <v>634.12463500000001</v>
      </c>
      <c r="BB31" s="108">
        <v>721.38948700000014</v>
      </c>
      <c r="BC31" s="265">
        <v>460</v>
      </c>
      <c r="BD31" s="265">
        <v>686</v>
      </c>
      <c r="BE31" s="265">
        <v>324</v>
      </c>
      <c r="BF31" s="265">
        <v>640</v>
      </c>
      <c r="BG31" s="265">
        <v>377</v>
      </c>
      <c r="BH31" s="266">
        <v>894.33147099999996</v>
      </c>
      <c r="BI31" s="266">
        <v>336.22508399999998</v>
      </c>
      <c r="BJ31" s="266">
        <v>412.78697199999999</v>
      </c>
      <c r="BK31" s="266">
        <v>567.37746700000002</v>
      </c>
    </row>
    <row r="32" spans="1:66">
      <c r="B32" s="268"/>
      <c r="C32" s="268"/>
      <c r="D32" s="268"/>
      <c r="E32" s="268"/>
      <c r="F32" s="268"/>
      <c r="G32" s="268"/>
      <c r="H32" s="268" t="s">
        <v>154</v>
      </c>
      <c r="I32" s="268"/>
      <c r="J32" s="268"/>
      <c r="K32" s="268"/>
      <c r="L32" s="263"/>
      <c r="M32" s="268"/>
      <c r="N32" s="268"/>
      <c r="O32" s="268"/>
      <c r="P32" s="268"/>
      <c r="Q32" s="199"/>
      <c r="R32" s="268"/>
      <c r="S32" s="268"/>
      <c r="T32" s="268"/>
      <c r="W32" s="268"/>
      <c r="X32" s="268"/>
      <c r="Y32" s="199"/>
      <c r="Z32" s="24"/>
      <c r="BC32" s="107"/>
      <c r="BD32" s="107"/>
      <c r="BE32" s="107"/>
      <c r="BF32" s="107"/>
      <c r="BG32" s="107"/>
      <c r="BH32" s="107"/>
    </row>
    <row r="33" spans="1:60">
      <c r="A33" s="218" t="s">
        <v>147</v>
      </c>
      <c r="B33" s="233" t="s">
        <v>220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BC33" s="107"/>
      <c r="BD33" s="107"/>
      <c r="BE33" s="107"/>
      <c r="BF33" s="107"/>
      <c r="BG33" s="107"/>
      <c r="BH33" s="107"/>
    </row>
    <row r="34" spans="1:60">
      <c r="A34" s="269"/>
      <c r="B34" s="234" t="s">
        <v>258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Q34" s="24"/>
      <c r="Y34" s="24"/>
      <c r="Z34" s="24"/>
      <c r="BC34" s="107"/>
      <c r="BD34" s="107"/>
      <c r="BE34" s="107"/>
      <c r="BF34" s="107"/>
      <c r="BG34" s="107"/>
      <c r="BH34" s="107"/>
    </row>
    <row r="35" spans="1:60">
      <c r="A35" s="107"/>
      <c r="B35" s="235" t="s">
        <v>148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Q35" s="24"/>
      <c r="Y35" s="24"/>
      <c r="Z35" s="24"/>
    </row>
    <row r="36" spans="1:60">
      <c r="A36" s="107"/>
      <c r="B36" s="242" t="s">
        <v>258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Q36" s="24"/>
      <c r="Y36" s="24"/>
      <c r="Z36" s="24"/>
    </row>
    <row r="37" spans="1:60">
      <c r="Y37" s="24"/>
      <c r="Z37" s="24"/>
    </row>
    <row r="38" spans="1:60">
      <c r="N38" s="20"/>
      <c r="O38" s="20"/>
      <c r="P38" s="20"/>
      <c r="Q38" s="20"/>
      <c r="R38" s="20"/>
      <c r="S38" s="20"/>
      <c r="T38" s="20"/>
      <c r="U38" s="20"/>
      <c r="V38" s="20"/>
      <c r="Z38" s="24"/>
    </row>
    <row r="39" spans="1:60">
      <c r="E39" s="107"/>
      <c r="F39" s="111"/>
      <c r="G39" s="106"/>
      <c r="H39" s="106"/>
      <c r="I39" s="106"/>
      <c r="J39" s="106"/>
      <c r="K39" s="106"/>
      <c r="L39" s="106"/>
      <c r="N39" s="127"/>
      <c r="O39" s="127"/>
      <c r="P39" s="127"/>
      <c r="Q39" s="127"/>
      <c r="R39" s="127"/>
      <c r="S39" s="127"/>
      <c r="T39" s="127"/>
      <c r="U39" s="127"/>
      <c r="V39" s="127"/>
      <c r="Z39" s="24"/>
    </row>
    <row r="40" spans="1:60">
      <c r="E40" s="107"/>
      <c r="F40" s="111"/>
      <c r="G40" s="106"/>
      <c r="H40" s="106"/>
      <c r="I40" s="106"/>
      <c r="J40" s="106"/>
      <c r="K40" s="106"/>
      <c r="L40" s="106"/>
      <c r="N40" s="127"/>
      <c r="O40" s="127"/>
      <c r="P40" s="127"/>
      <c r="Q40" s="127"/>
      <c r="R40" s="127"/>
      <c r="S40" s="127"/>
      <c r="T40" s="127"/>
      <c r="U40" s="127"/>
      <c r="V40" s="127"/>
      <c r="Z40" s="24"/>
    </row>
    <row r="41" spans="1:60">
      <c r="N41" s="127"/>
      <c r="O41" s="127"/>
      <c r="P41" s="127"/>
      <c r="Q41" s="127"/>
      <c r="R41" s="127"/>
      <c r="S41" s="127"/>
      <c r="T41" s="127"/>
      <c r="U41" s="127"/>
      <c r="V41" s="127"/>
      <c r="Z41" s="24"/>
    </row>
    <row r="42" spans="1:60">
      <c r="N42" s="127"/>
      <c r="O42" s="19"/>
      <c r="P42" s="19"/>
      <c r="Q42" s="19"/>
      <c r="R42" s="19"/>
      <c r="S42" s="19"/>
      <c r="T42" s="19"/>
      <c r="U42" s="19"/>
      <c r="V42" s="19"/>
    </row>
  </sheetData>
  <sortState xmlns:xlrd2="http://schemas.microsoft.com/office/spreadsheetml/2017/richdata2" ref="A7:AF21">
    <sortCondition ref="A7:A21"/>
  </sortState>
  <mergeCells count="14">
    <mergeCell ref="BI4:BL4"/>
    <mergeCell ref="B1:BL1"/>
    <mergeCell ref="B2:BL2"/>
    <mergeCell ref="M3:BL3"/>
    <mergeCell ref="B34:L34"/>
    <mergeCell ref="B35:L35"/>
    <mergeCell ref="B36:L36"/>
    <mergeCell ref="B3:L4"/>
    <mergeCell ref="AW4:BH4"/>
    <mergeCell ref="B33:L33"/>
    <mergeCell ref="A4:A5"/>
    <mergeCell ref="M4:X4"/>
    <mergeCell ref="Y4:AJ4"/>
    <mergeCell ref="AK4:AV4"/>
  </mergeCells>
  <phoneticPr fontId="45" type="noConversion"/>
  <pageMargins left="0.31496062992125984" right="0.31496062992125984" top="0.35433070866141736" bottom="0.35433070866141736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</sheetPr>
  <dimension ref="A1:WUL60"/>
  <sheetViews>
    <sheetView zoomScale="110" zoomScaleNormal="110" workbookViewId="0">
      <pane xSplit="1" ySplit="5" topLeftCell="B44" activePane="bottomRight" state="frozen"/>
      <selection activeCell="P23" sqref="P23"/>
      <selection pane="topRight" activeCell="P23" sqref="P23"/>
      <selection pane="bottomLeft" activeCell="P23" sqref="P23"/>
      <selection pane="bottomRight" activeCell="L17" sqref="L17"/>
    </sheetView>
  </sheetViews>
  <sheetFormatPr defaultRowHeight="14.5"/>
  <cols>
    <col min="1" max="1" width="40.36328125" style="417" customWidth="1"/>
    <col min="2" max="3" width="7.36328125" style="22" customWidth="1"/>
    <col min="4" max="8" width="7.36328125" style="24" customWidth="1"/>
    <col min="9" max="9" width="7.36328125" style="22" customWidth="1"/>
    <col min="10" max="11" width="8" style="22" customWidth="1"/>
    <col min="12" max="12" width="8.54296875" style="22" bestFit="1" customWidth="1"/>
    <col min="13" max="37" width="5.26953125" style="22" bestFit="1" customWidth="1"/>
    <col min="38" max="38" width="6.1796875" style="22" bestFit="1" customWidth="1"/>
    <col min="39" max="39" width="5.26953125" style="22" bestFit="1" customWidth="1"/>
    <col min="40" max="40" width="6.1796875" style="22" bestFit="1" customWidth="1"/>
    <col min="41" max="57" width="5.26953125" style="22" bestFit="1" customWidth="1"/>
    <col min="58" max="58" width="4.90625" style="22" bestFit="1" customWidth="1"/>
    <col min="59" max="59" width="5.26953125" style="22" bestFit="1" customWidth="1"/>
    <col min="60" max="63" width="6.54296875" style="22" bestFit="1" customWidth="1"/>
    <col min="64" max="169" width="9.08984375" style="22"/>
    <col min="170" max="170" width="41" style="22" customWidth="1"/>
    <col min="171" max="177" width="9.08984375" style="22" customWidth="1"/>
    <col min="178" max="178" width="10.54296875" style="22" customWidth="1"/>
    <col min="179" max="189" width="9.08984375" style="22" customWidth="1"/>
    <col min="190" max="190" width="12.6328125" style="22" customWidth="1"/>
    <col min="191" max="191" width="13.08984375" style="22" customWidth="1"/>
    <col min="192" max="227" width="9.08984375" style="22" customWidth="1"/>
    <col min="228" max="233" width="11.08984375" style="22" customWidth="1"/>
    <col min="234" max="234" width="10.6328125" style="22" customWidth="1"/>
    <col min="235" max="425" width="9.08984375" style="22"/>
    <col min="426" max="426" width="41" style="22" customWidth="1"/>
    <col min="427" max="433" width="9.08984375" style="22" customWidth="1"/>
    <col min="434" max="434" width="10.54296875" style="22" customWidth="1"/>
    <col min="435" max="445" width="9.08984375" style="22" customWidth="1"/>
    <col min="446" max="446" width="12.6328125" style="22" customWidth="1"/>
    <col min="447" max="447" width="13.08984375" style="22" customWidth="1"/>
    <col min="448" max="483" width="9.08984375" style="22" customWidth="1"/>
    <col min="484" max="489" width="11.08984375" style="22" customWidth="1"/>
    <col min="490" max="490" width="10.6328125" style="22" customWidth="1"/>
    <col min="491" max="681" width="9.08984375" style="22"/>
    <col min="682" max="682" width="41" style="22" customWidth="1"/>
    <col min="683" max="689" width="9.08984375" style="22" customWidth="1"/>
    <col min="690" max="690" width="10.54296875" style="22" customWidth="1"/>
    <col min="691" max="701" width="9.08984375" style="22" customWidth="1"/>
    <col min="702" max="702" width="12.6328125" style="22" customWidth="1"/>
    <col min="703" max="703" width="13.08984375" style="22" customWidth="1"/>
    <col min="704" max="739" width="9.08984375" style="22" customWidth="1"/>
    <col min="740" max="745" width="11.08984375" style="22" customWidth="1"/>
    <col min="746" max="746" width="10.6328125" style="22" customWidth="1"/>
    <col min="747" max="937" width="9.08984375" style="22"/>
    <col min="938" max="938" width="41" style="22" customWidth="1"/>
    <col min="939" max="945" width="9.08984375" style="22" customWidth="1"/>
    <col min="946" max="946" width="10.54296875" style="22" customWidth="1"/>
    <col min="947" max="957" width="9.08984375" style="22" customWidth="1"/>
    <col min="958" max="958" width="12.6328125" style="22" customWidth="1"/>
    <col min="959" max="959" width="13.08984375" style="22" customWidth="1"/>
    <col min="960" max="995" width="9.08984375" style="22" customWidth="1"/>
    <col min="996" max="1001" width="11.08984375" style="22" customWidth="1"/>
    <col min="1002" max="1002" width="10.6328125" style="22" customWidth="1"/>
    <col min="1003" max="1193" width="9.08984375" style="22"/>
    <col min="1194" max="1194" width="41" style="22" customWidth="1"/>
    <col min="1195" max="1201" width="9.08984375" style="22" customWidth="1"/>
    <col min="1202" max="1202" width="10.54296875" style="22" customWidth="1"/>
    <col min="1203" max="1213" width="9.08984375" style="22" customWidth="1"/>
    <col min="1214" max="1214" width="12.6328125" style="22" customWidth="1"/>
    <col min="1215" max="1215" width="13.08984375" style="22" customWidth="1"/>
    <col min="1216" max="1251" width="9.08984375" style="22" customWidth="1"/>
    <col min="1252" max="1257" width="11.08984375" style="22" customWidth="1"/>
    <col min="1258" max="1258" width="10.6328125" style="22" customWidth="1"/>
    <col min="1259" max="1449" width="9.08984375" style="22"/>
    <col min="1450" max="1450" width="41" style="22" customWidth="1"/>
    <col min="1451" max="1457" width="9.08984375" style="22" customWidth="1"/>
    <col min="1458" max="1458" width="10.54296875" style="22" customWidth="1"/>
    <col min="1459" max="1469" width="9.08984375" style="22" customWidth="1"/>
    <col min="1470" max="1470" width="12.6328125" style="22" customWidth="1"/>
    <col min="1471" max="1471" width="13.08984375" style="22" customWidth="1"/>
    <col min="1472" max="1507" width="9.08984375" style="22" customWidth="1"/>
    <col min="1508" max="1513" width="11.08984375" style="22" customWidth="1"/>
    <col min="1514" max="1514" width="10.6328125" style="22" customWidth="1"/>
    <col min="1515" max="1705" width="9.08984375" style="22"/>
    <col min="1706" max="1706" width="41" style="22" customWidth="1"/>
    <col min="1707" max="1713" width="9.08984375" style="22" customWidth="1"/>
    <col min="1714" max="1714" width="10.54296875" style="22" customWidth="1"/>
    <col min="1715" max="1725" width="9.08984375" style="22" customWidth="1"/>
    <col min="1726" max="1726" width="12.6328125" style="22" customWidth="1"/>
    <col min="1727" max="1727" width="13.08984375" style="22" customWidth="1"/>
    <col min="1728" max="1763" width="9.08984375" style="22" customWidth="1"/>
    <col min="1764" max="1769" width="11.08984375" style="22" customWidth="1"/>
    <col min="1770" max="1770" width="10.6328125" style="22" customWidth="1"/>
    <col min="1771" max="1961" width="9.08984375" style="22"/>
    <col min="1962" max="1962" width="41" style="22" customWidth="1"/>
    <col min="1963" max="1969" width="9.08984375" style="22" customWidth="1"/>
    <col min="1970" max="1970" width="10.54296875" style="22" customWidth="1"/>
    <col min="1971" max="1981" width="9.08984375" style="22" customWidth="1"/>
    <col min="1982" max="1982" width="12.6328125" style="22" customWidth="1"/>
    <col min="1983" max="1983" width="13.08984375" style="22" customWidth="1"/>
    <col min="1984" max="2019" width="9.08984375" style="22" customWidth="1"/>
    <col min="2020" max="2025" width="11.08984375" style="22" customWidth="1"/>
    <col min="2026" max="2026" width="10.6328125" style="22" customWidth="1"/>
    <col min="2027" max="2217" width="9.08984375" style="22"/>
    <col min="2218" max="2218" width="41" style="22" customWidth="1"/>
    <col min="2219" max="2225" width="9.08984375" style="22" customWidth="1"/>
    <col min="2226" max="2226" width="10.54296875" style="22" customWidth="1"/>
    <col min="2227" max="2237" width="9.08984375" style="22" customWidth="1"/>
    <col min="2238" max="2238" width="12.6328125" style="22" customWidth="1"/>
    <col min="2239" max="2239" width="13.08984375" style="22" customWidth="1"/>
    <col min="2240" max="2275" width="9.08984375" style="22" customWidth="1"/>
    <col min="2276" max="2281" width="11.08984375" style="22" customWidth="1"/>
    <col min="2282" max="2282" width="10.6328125" style="22" customWidth="1"/>
    <col min="2283" max="2473" width="9.08984375" style="22"/>
    <col min="2474" max="2474" width="41" style="22" customWidth="1"/>
    <col min="2475" max="2481" width="9.08984375" style="22" customWidth="1"/>
    <col min="2482" max="2482" width="10.54296875" style="22" customWidth="1"/>
    <col min="2483" max="2493" width="9.08984375" style="22" customWidth="1"/>
    <col min="2494" max="2494" width="12.6328125" style="22" customWidth="1"/>
    <col min="2495" max="2495" width="13.08984375" style="22" customWidth="1"/>
    <col min="2496" max="2531" width="9.08984375" style="22" customWidth="1"/>
    <col min="2532" max="2537" width="11.08984375" style="22" customWidth="1"/>
    <col min="2538" max="2538" width="10.6328125" style="22" customWidth="1"/>
    <col min="2539" max="2729" width="9.08984375" style="22"/>
    <col min="2730" max="2730" width="41" style="22" customWidth="1"/>
    <col min="2731" max="2737" width="9.08984375" style="22" customWidth="1"/>
    <col min="2738" max="2738" width="10.54296875" style="22" customWidth="1"/>
    <col min="2739" max="2749" width="9.08984375" style="22" customWidth="1"/>
    <col min="2750" max="2750" width="12.6328125" style="22" customWidth="1"/>
    <col min="2751" max="2751" width="13.08984375" style="22" customWidth="1"/>
    <col min="2752" max="2787" width="9.08984375" style="22" customWidth="1"/>
    <col min="2788" max="2793" width="11.08984375" style="22" customWidth="1"/>
    <col min="2794" max="2794" width="10.6328125" style="22" customWidth="1"/>
    <col min="2795" max="2985" width="9.08984375" style="22"/>
    <col min="2986" max="2986" width="41" style="22" customWidth="1"/>
    <col min="2987" max="2993" width="9.08984375" style="22" customWidth="1"/>
    <col min="2994" max="2994" width="10.54296875" style="22" customWidth="1"/>
    <col min="2995" max="3005" width="9.08984375" style="22" customWidth="1"/>
    <col min="3006" max="3006" width="12.6328125" style="22" customWidth="1"/>
    <col min="3007" max="3007" width="13.08984375" style="22" customWidth="1"/>
    <col min="3008" max="3043" width="9.08984375" style="22" customWidth="1"/>
    <col min="3044" max="3049" width="11.08984375" style="22" customWidth="1"/>
    <col min="3050" max="3050" width="10.6328125" style="22" customWidth="1"/>
    <col min="3051" max="3241" width="9.08984375" style="22"/>
    <col min="3242" max="3242" width="41" style="22" customWidth="1"/>
    <col min="3243" max="3249" width="9.08984375" style="22" customWidth="1"/>
    <col min="3250" max="3250" width="10.54296875" style="22" customWidth="1"/>
    <col min="3251" max="3261" width="9.08984375" style="22" customWidth="1"/>
    <col min="3262" max="3262" width="12.6328125" style="22" customWidth="1"/>
    <col min="3263" max="3263" width="13.08984375" style="22" customWidth="1"/>
    <col min="3264" max="3299" width="9.08984375" style="22" customWidth="1"/>
    <col min="3300" max="3305" width="11.08984375" style="22" customWidth="1"/>
    <col min="3306" max="3306" width="10.6328125" style="22" customWidth="1"/>
    <col min="3307" max="3497" width="9.08984375" style="22"/>
    <col min="3498" max="3498" width="41" style="22" customWidth="1"/>
    <col min="3499" max="3505" width="9.08984375" style="22" customWidth="1"/>
    <col min="3506" max="3506" width="10.54296875" style="22" customWidth="1"/>
    <col min="3507" max="3517" width="9.08984375" style="22" customWidth="1"/>
    <col min="3518" max="3518" width="12.6328125" style="22" customWidth="1"/>
    <col min="3519" max="3519" width="13.08984375" style="22" customWidth="1"/>
    <col min="3520" max="3555" width="9.08984375" style="22" customWidth="1"/>
    <col min="3556" max="3561" width="11.08984375" style="22" customWidth="1"/>
    <col min="3562" max="3562" width="10.6328125" style="22" customWidth="1"/>
    <col min="3563" max="3753" width="9.08984375" style="22"/>
    <col min="3754" max="3754" width="41" style="22" customWidth="1"/>
    <col min="3755" max="3761" width="9.08984375" style="22" customWidth="1"/>
    <col min="3762" max="3762" width="10.54296875" style="22" customWidth="1"/>
    <col min="3763" max="3773" width="9.08984375" style="22" customWidth="1"/>
    <col min="3774" max="3774" width="12.6328125" style="22" customWidth="1"/>
    <col min="3775" max="3775" width="13.08984375" style="22" customWidth="1"/>
    <col min="3776" max="3811" width="9.08984375" style="22" customWidth="1"/>
    <col min="3812" max="3817" width="11.08984375" style="22" customWidth="1"/>
    <col min="3818" max="3818" width="10.6328125" style="22" customWidth="1"/>
    <col min="3819" max="4009" width="9.08984375" style="22"/>
    <col min="4010" max="4010" width="41" style="22" customWidth="1"/>
    <col min="4011" max="4017" width="9.08984375" style="22" customWidth="1"/>
    <col min="4018" max="4018" width="10.54296875" style="22" customWidth="1"/>
    <col min="4019" max="4029" width="9.08984375" style="22" customWidth="1"/>
    <col min="4030" max="4030" width="12.6328125" style="22" customWidth="1"/>
    <col min="4031" max="4031" width="13.08984375" style="22" customWidth="1"/>
    <col min="4032" max="4067" width="9.08984375" style="22" customWidth="1"/>
    <col min="4068" max="4073" width="11.08984375" style="22" customWidth="1"/>
    <col min="4074" max="4074" width="10.6328125" style="22" customWidth="1"/>
    <col min="4075" max="4265" width="9.08984375" style="22"/>
    <col min="4266" max="4266" width="41" style="22" customWidth="1"/>
    <col min="4267" max="4273" width="9.08984375" style="22" customWidth="1"/>
    <col min="4274" max="4274" width="10.54296875" style="22" customWidth="1"/>
    <col min="4275" max="4285" width="9.08984375" style="22" customWidth="1"/>
    <col min="4286" max="4286" width="12.6328125" style="22" customWidth="1"/>
    <col min="4287" max="4287" width="13.08984375" style="22" customWidth="1"/>
    <col min="4288" max="4323" width="9.08984375" style="22" customWidth="1"/>
    <col min="4324" max="4329" width="11.08984375" style="22" customWidth="1"/>
    <col min="4330" max="4330" width="10.6328125" style="22" customWidth="1"/>
    <col min="4331" max="4521" width="9.08984375" style="22"/>
    <col min="4522" max="4522" width="41" style="22" customWidth="1"/>
    <col min="4523" max="4529" width="9.08984375" style="22" customWidth="1"/>
    <col min="4530" max="4530" width="10.54296875" style="22" customWidth="1"/>
    <col min="4531" max="4541" width="9.08984375" style="22" customWidth="1"/>
    <col min="4542" max="4542" width="12.6328125" style="22" customWidth="1"/>
    <col min="4543" max="4543" width="13.08984375" style="22" customWidth="1"/>
    <col min="4544" max="4579" width="9.08984375" style="22" customWidth="1"/>
    <col min="4580" max="4585" width="11.08984375" style="22" customWidth="1"/>
    <col min="4586" max="4586" width="10.6328125" style="22" customWidth="1"/>
    <col min="4587" max="4777" width="9.08984375" style="22"/>
    <col min="4778" max="4778" width="41" style="22" customWidth="1"/>
    <col min="4779" max="4785" width="9.08984375" style="22" customWidth="1"/>
    <col min="4786" max="4786" width="10.54296875" style="22" customWidth="1"/>
    <col min="4787" max="4797" width="9.08984375" style="22" customWidth="1"/>
    <col min="4798" max="4798" width="12.6328125" style="22" customWidth="1"/>
    <col min="4799" max="4799" width="13.08984375" style="22" customWidth="1"/>
    <col min="4800" max="4835" width="9.08984375" style="22" customWidth="1"/>
    <col min="4836" max="4841" width="11.08984375" style="22" customWidth="1"/>
    <col min="4842" max="4842" width="10.6328125" style="22" customWidth="1"/>
    <col min="4843" max="5033" width="9.08984375" style="22"/>
    <col min="5034" max="5034" width="41" style="22" customWidth="1"/>
    <col min="5035" max="5041" width="9.08984375" style="22" customWidth="1"/>
    <col min="5042" max="5042" width="10.54296875" style="22" customWidth="1"/>
    <col min="5043" max="5053" width="9.08984375" style="22" customWidth="1"/>
    <col min="5054" max="5054" width="12.6328125" style="22" customWidth="1"/>
    <col min="5055" max="5055" width="13.08984375" style="22" customWidth="1"/>
    <col min="5056" max="5091" width="9.08984375" style="22" customWidth="1"/>
    <col min="5092" max="5097" width="11.08984375" style="22" customWidth="1"/>
    <col min="5098" max="5098" width="10.6328125" style="22" customWidth="1"/>
    <col min="5099" max="5289" width="9.08984375" style="22"/>
    <col min="5290" max="5290" width="41" style="22" customWidth="1"/>
    <col min="5291" max="5297" width="9.08984375" style="22" customWidth="1"/>
    <col min="5298" max="5298" width="10.54296875" style="22" customWidth="1"/>
    <col min="5299" max="5309" width="9.08984375" style="22" customWidth="1"/>
    <col min="5310" max="5310" width="12.6328125" style="22" customWidth="1"/>
    <col min="5311" max="5311" width="13.08984375" style="22" customWidth="1"/>
    <col min="5312" max="5347" width="9.08984375" style="22" customWidth="1"/>
    <col min="5348" max="5353" width="11.08984375" style="22" customWidth="1"/>
    <col min="5354" max="5354" width="10.6328125" style="22" customWidth="1"/>
    <col min="5355" max="5545" width="9.08984375" style="22"/>
    <col min="5546" max="5546" width="41" style="22" customWidth="1"/>
    <col min="5547" max="5553" width="9.08984375" style="22" customWidth="1"/>
    <col min="5554" max="5554" width="10.54296875" style="22" customWidth="1"/>
    <col min="5555" max="5565" width="9.08984375" style="22" customWidth="1"/>
    <col min="5566" max="5566" width="12.6328125" style="22" customWidth="1"/>
    <col min="5567" max="5567" width="13.08984375" style="22" customWidth="1"/>
    <col min="5568" max="5603" width="9.08984375" style="22" customWidth="1"/>
    <col min="5604" max="5609" width="11.08984375" style="22" customWidth="1"/>
    <col min="5610" max="5610" width="10.6328125" style="22" customWidth="1"/>
    <col min="5611" max="5801" width="9.08984375" style="22"/>
    <col min="5802" max="5802" width="41" style="22" customWidth="1"/>
    <col min="5803" max="5809" width="9.08984375" style="22" customWidth="1"/>
    <col min="5810" max="5810" width="10.54296875" style="22" customWidth="1"/>
    <col min="5811" max="5821" width="9.08984375" style="22" customWidth="1"/>
    <col min="5822" max="5822" width="12.6328125" style="22" customWidth="1"/>
    <col min="5823" max="5823" width="13.08984375" style="22" customWidth="1"/>
    <col min="5824" max="5859" width="9.08984375" style="22" customWidth="1"/>
    <col min="5860" max="5865" width="11.08984375" style="22" customWidth="1"/>
    <col min="5866" max="5866" width="10.6328125" style="22" customWidth="1"/>
    <col min="5867" max="6057" width="9.08984375" style="22"/>
    <col min="6058" max="6058" width="41" style="22" customWidth="1"/>
    <col min="6059" max="6065" width="9.08984375" style="22" customWidth="1"/>
    <col min="6066" max="6066" width="10.54296875" style="22" customWidth="1"/>
    <col min="6067" max="6077" width="9.08984375" style="22" customWidth="1"/>
    <col min="6078" max="6078" width="12.6328125" style="22" customWidth="1"/>
    <col min="6079" max="6079" width="13.08984375" style="22" customWidth="1"/>
    <col min="6080" max="6115" width="9.08984375" style="22" customWidth="1"/>
    <col min="6116" max="6121" width="11.08984375" style="22" customWidth="1"/>
    <col min="6122" max="6122" width="10.6328125" style="22" customWidth="1"/>
    <col min="6123" max="6313" width="9.08984375" style="22"/>
    <col min="6314" max="6314" width="41" style="22" customWidth="1"/>
    <col min="6315" max="6321" width="9.08984375" style="22" customWidth="1"/>
    <col min="6322" max="6322" width="10.54296875" style="22" customWidth="1"/>
    <col min="6323" max="6333" width="9.08984375" style="22" customWidth="1"/>
    <col min="6334" max="6334" width="12.6328125" style="22" customWidth="1"/>
    <col min="6335" max="6335" width="13.08984375" style="22" customWidth="1"/>
    <col min="6336" max="6371" width="9.08984375" style="22" customWidth="1"/>
    <col min="6372" max="6377" width="11.08984375" style="22" customWidth="1"/>
    <col min="6378" max="6378" width="10.6328125" style="22" customWidth="1"/>
    <col min="6379" max="6569" width="9.08984375" style="22"/>
    <col min="6570" max="6570" width="41" style="22" customWidth="1"/>
    <col min="6571" max="6577" width="9.08984375" style="22" customWidth="1"/>
    <col min="6578" max="6578" width="10.54296875" style="22" customWidth="1"/>
    <col min="6579" max="6589" width="9.08984375" style="22" customWidth="1"/>
    <col min="6590" max="6590" width="12.6328125" style="22" customWidth="1"/>
    <col min="6591" max="6591" width="13.08984375" style="22" customWidth="1"/>
    <col min="6592" max="6627" width="9.08984375" style="22" customWidth="1"/>
    <col min="6628" max="6633" width="11.08984375" style="22" customWidth="1"/>
    <col min="6634" max="6634" width="10.6328125" style="22" customWidth="1"/>
    <col min="6635" max="6825" width="9.08984375" style="22"/>
    <col min="6826" max="6826" width="41" style="22" customWidth="1"/>
    <col min="6827" max="6833" width="9.08984375" style="22" customWidth="1"/>
    <col min="6834" max="6834" width="10.54296875" style="22" customWidth="1"/>
    <col min="6835" max="6845" width="9.08984375" style="22" customWidth="1"/>
    <col min="6846" max="6846" width="12.6328125" style="22" customWidth="1"/>
    <col min="6847" max="6847" width="13.08984375" style="22" customWidth="1"/>
    <col min="6848" max="6883" width="9.08984375" style="22" customWidth="1"/>
    <col min="6884" max="6889" width="11.08984375" style="22" customWidth="1"/>
    <col min="6890" max="6890" width="10.6328125" style="22" customWidth="1"/>
    <col min="6891" max="7081" width="9.08984375" style="22"/>
    <col min="7082" max="7082" width="41" style="22" customWidth="1"/>
    <col min="7083" max="7089" width="9.08984375" style="22" customWidth="1"/>
    <col min="7090" max="7090" width="10.54296875" style="22" customWidth="1"/>
    <col min="7091" max="7101" width="9.08984375" style="22" customWidth="1"/>
    <col min="7102" max="7102" width="12.6328125" style="22" customWidth="1"/>
    <col min="7103" max="7103" width="13.08984375" style="22" customWidth="1"/>
    <col min="7104" max="7139" width="9.08984375" style="22" customWidth="1"/>
    <col min="7140" max="7145" width="11.08984375" style="22" customWidth="1"/>
    <col min="7146" max="7146" width="10.6328125" style="22" customWidth="1"/>
    <col min="7147" max="7337" width="9.08984375" style="22"/>
    <col min="7338" max="7338" width="41" style="22" customWidth="1"/>
    <col min="7339" max="7345" width="9.08984375" style="22" customWidth="1"/>
    <col min="7346" max="7346" width="10.54296875" style="22" customWidth="1"/>
    <col min="7347" max="7357" width="9.08984375" style="22" customWidth="1"/>
    <col min="7358" max="7358" width="12.6328125" style="22" customWidth="1"/>
    <col min="7359" max="7359" width="13.08984375" style="22" customWidth="1"/>
    <col min="7360" max="7395" width="9.08984375" style="22" customWidth="1"/>
    <col min="7396" max="7401" width="11.08984375" style="22" customWidth="1"/>
    <col min="7402" max="7402" width="10.6328125" style="22" customWidth="1"/>
    <col min="7403" max="7593" width="9.08984375" style="22"/>
    <col min="7594" max="7594" width="41" style="22" customWidth="1"/>
    <col min="7595" max="7601" width="9.08984375" style="22" customWidth="1"/>
    <col min="7602" max="7602" width="10.54296875" style="22" customWidth="1"/>
    <col min="7603" max="7613" width="9.08984375" style="22" customWidth="1"/>
    <col min="7614" max="7614" width="12.6328125" style="22" customWidth="1"/>
    <col min="7615" max="7615" width="13.08984375" style="22" customWidth="1"/>
    <col min="7616" max="7651" width="9.08984375" style="22" customWidth="1"/>
    <col min="7652" max="7657" width="11.08984375" style="22" customWidth="1"/>
    <col min="7658" max="7658" width="10.6328125" style="22" customWidth="1"/>
    <col min="7659" max="7849" width="9.08984375" style="22"/>
    <col min="7850" max="7850" width="41" style="22" customWidth="1"/>
    <col min="7851" max="7857" width="9.08984375" style="22" customWidth="1"/>
    <col min="7858" max="7858" width="10.54296875" style="22" customWidth="1"/>
    <col min="7859" max="7869" width="9.08984375" style="22" customWidth="1"/>
    <col min="7870" max="7870" width="12.6328125" style="22" customWidth="1"/>
    <col min="7871" max="7871" width="13.08984375" style="22" customWidth="1"/>
    <col min="7872" max="7907" width="9.08984375" style="22" customWidth="1"/>
    <col min="7908" max="7913" width="11.08984375" style="22" customWidth="1"/>
    <col min="7914" max="7914" width="10.6328125" style="22" customWidth="1"/>
    <col min="7915" max="8105" width="9.08984375" style="22"/>
    <col min="8106" max="8106" width="41" style="22" customWidth="1"/>
    <col min="8107" max="8113" width="9.08984375" style="22" customWidth="1"/>
    <col min="8114" max="8114" width="10.54296875" style="22" customWidth="1"/>
    <col min="8115" max="8125" width="9.08984375" style="22" customWidth="1"/>
    <col min="8126" max="8126" width="12.6328125" style="22" customWidth="1"/>
    <col min="8127" max="8127" width="13.08984375" style="22" customWidth="1"/>
    <col min="8128" max="8163" width="9.08984375" style="22" customWidth="1"/>
    <col min="8164" max="8169" width="11.08984375" style="22" customWidth="1"/>
    <col min="8170" max="8170" width="10.6328125" style="22" customWidth="1"/>
    <col min="8171" max="8361" width="9.08984375" style="22"/>
    <col min="8362" max="8362" width="41" style="22" customWidth="1"/>
    <col min="8363" max="8369" width="9.08984375" style="22" customWidth="1"/>
    <col min="8370" max="8370" width="10.54296875" style="22" customWidth="1"/>
    <col min="8371" max="8381" width="9.08984375" style="22" customWidth="1"/>
    <col min="8382" max="8382" width="12.6328125" style="22" customWidth="1"/>
    <col min="8383" max="8383" width="13.08984375" style="22" customWidth="1"/>
    <col min="8384" max="8419" width="9.08984375" style="22" customWidth="1"/>
    <col min="8420" max="8425" width="11.08984375" style="22" customWidth="1"/>
    <col min="8426" max="8426" width="10.6328125" style="22" customWidth="1"/>
    <col min="8427" max="8617" width="9.08984375" style="22"/>
    <col min="8618" max="8618" width="41" style="22" customWidth="1"/>
    <col min="8619" max="8625" width="9.08984375" style="22" customWidth="1"/>
    <col min="8626" max="8626" width="10.54296875" style="22" customWidth="1"/>
    <col min="8627" max="8637" width="9.08984375" style="22" customWidth="1"/>
    <col min="8638" max="8638" width="12.6328125" style="22" customWidth="1"/>
    <col min="8639" max="8639" width="13.08984375" style="22" customWidth="1"/>
    <col min="8640" max="8675" width="9.08984375" style="22" customWidth="1"/>
    <col min="8676" max="8681" width="11.08984375" style="22" customWidth="1"/>
    <col min="8682" max="8682" width="10.6328125" style="22" customWidth="1"/>
    <col min="8683" max="8873" width="9.08984375" style="22"/>
    <col min="8874" max="8874" width="41" style="22" customWidth="1"/>
    <col min="8875" max="8881" width="9.08984375" style="22" customWidth="1"/>
    <col min="8882" max="8882" width="10.54296875" style="22" customWidth="1"/>
    <col min="8883" max="8893" width="9.08984375" style="22" customWidth="1"/>
    <col min="8894" max="8894" width="12.6328125" style="22" customWidth="1"/>
    <col min="8895" max="8895" width="13.08984375" style="22" customWidth="1"/>
    <col min="8896" max="8931" width="9.08984375" style="22" customWidth="1"/>
    <col min="8932" max="8937" width="11.08984375" style="22" customWidth="1"/>
    <col min="8938" max="8938" width="10.6328125" style="22" customWidth="1"/>
    <col min="8939" max="9129" width="9.08984375" style="22"/>
    <col min="9130" max="9130" width="41" style="22" customWidth="1"/>
    <col min="9131" max="9137" width="9.08984375" style="22" customWidth="1"/>
    <col min="9138" max="9138" width="10.54296875" style="22" customWidth="1"/>
    <col min="9139" max="9149" width="9.08984375" style="22" customWidth="1"/>
    <col min="9150" max="9150" width="12.6328125" style="22" customWidth="1"/>
    <col min="9151" max="9151" width="13.08984375" style="22" customWidth="1"/>
    <col min="9152" max="9187" width="9.08984375" style="22" customWidth="1"/>
    <col min="9188" max="9193" width="11.08984375" style="22" customWidth="1"/>
    <col min="9194" max="9194" width="10.6328125" style="22" customWidth="1"/>
    <col min="9195" max="9385" width="9.08984375" style="22"/>
    <col min="9386" max="9386" width="41" style="22" customWidth="1"/>
    <col min="9387" max="9393" width="9.08984375" style="22" customWidth="1"/>
    <col min="9394" max="9394" width="10.54296875" style="22" customWidth="1"/>
    <col min="9395" max="9405" width="9.08984375" style="22" customWidth="1"/>
    <col min="9406" max="9406" width="12.6328125" style="22" customWidth="1"/>
    <col min="9407" max="9407" width="13.08984375" style="22" customWidth="1"/>
    <col min="9408" max="9443" width="9.08984375" style="22" customWidth="1"/>
    <col min="9444" max="9449" width="11.08984375" style="22" customWidth="1"/>
    <col min="9450" max="9450" width="10.6328125" style="22" customWidth="1"/>
    <col min="9451" max="9641" width="9.08984375" style="22"/>
    <col min="9642" max="9642" width="41" style="22" customWidth="1"/>
    <col min="9643" max="9649" width="9.08984375" style="22" customWidth="1"/>
    <col min="9650" max="9650" width="10.54296875" style="22" customWidth="1"/>
    <col min="9651" max="9661" width="9.08984375" style="22" customWidth="1"/>
    <col min="9662" max="9662" width="12.6328125" style="22" customWidth="1"/>
    <col min="9663" max="9663" width="13.08984375" style="22" customWidth="1"/>
    <col min="9664" max="9699" width="9.08984375" style="22" customWidth="1"/>
    <col min="9700" max="9705" width="11.08984375" style="22" customWidth="1"/>
    <col min="9706" max="9706" width="10.6328125" style="22" customWidth="1"/>
    <col min="9707" max="9897" width="9.08984375" style="22"/>
    <col min="9898" max="9898" width="41" style="22" customWidth="1"/>
    <col min="9899" max="9905" width="9.08984375" style="22" customWidth="1"/>
    <col min="9906" max="9906" width="10.54296875" style="22" customWidth="1"/>
    <col min="9907" max="9917" width="9.08984375" style="22" customWidth="1"/>
    <col min="9918" max="9918" width="12.6328125" style="22" customWidth="1"/>
    <col min="9919" max="9919" width="13.08984375" style="22" customWidth="1"/>
    <col min="9920" max="9955" width="9.08984375" style="22" customWidth="1"/>
    <col min="9956" max="9961" width="11.08984375" style="22" customWidth="1"/>
    <col min="9962" max="9962" width="10.6328125" style="22" customWidth="1"/>
    <col min="9963" max="10153" width="9.08984375" style="22"/>
    <col min="10154" max="10154" width="41" style="22" customWidth="1"/>
    <col min="10155" max="10161" width="9.08984375" style="22" customWidth="1"/>
    <col min="10162" max="10162" width="10.54296875" style="22" customWidth="1"/>
    <col min="10163" max="10173" width="9.08984375" style="22" customWidth="1"/>
    <col min="10174" max="10174" width="12.6328125" style="22" customWidth="1"/>
    <col min="10175" max="10175" width="13.08984375" style="22" customWidth="1"/>
    <col min="10176" max="10211" width="9.08984375" style="22" customWidth="1"/>
    <col min="10212" max="10217" width="11.08984375" style="22" customWidth="1"/>
    <col min="10218" max="10218" width="10.6328125" style="22" customWidth="1"/>
    <col min="10219" max="10409" width="9.08984375" style="22"/>
    <col min="10410" max="10410" width="41" style="22" customWidth="1"/>
    <col min="10411" max="10417" width="9.08984375" style="22" customWidth="1"/>
    <col min="10418" max="10418" width="10.54296875" style="22" customWidth="1"/>
    <col min="10419" max="10429" width="9.08984375" style="22" customWidth="1"/>
    <col min="10430" max="10430" width="12.6328125" style="22" customWidth="1"/>
    <col min="10431" max="10431" width="13.08984375" style="22" customWidth="1"/>
    <col min="10432" max="10467" width="9.08984375" style="22" customWidth="1"/>
    <col min="10468" max="10473" width="11.08984375" style="22" customWidth="1"/>
    <col min="10474" max="10474" width="10.6328125" style="22" customWidth="1"/>
    <col min="10475" max="10665" width="9.08984375" style="22"/>
    <col min="10666" max="10666" width="41" style="22" customWidth="1"/>
    <col min="10667" max="10673" width="9.08984375" style="22" customWidth="1"/>
    <col min="10674" max="10674" width="10.54296875" style="22" customWidth="1"/>
    <col min="10675" max="10685" width="9.08984375" style="22" customWidth="1"/>
    <col min="10686" max="10686" width="12.6328125" style="22" customWidth="1"/>
    <col min="10687" max="10687" width="13.08984375" style="22" customWidth="1"/>
    <col min="10688" max="10723" width="9.08984375" style="22" customWidth="1"/>
    <col min="10724" max="10729" width="11.08984375" style="22" customWidth="1"/>
    <col min="10730" max="10730" width="10.6328125" style="22" customWidth="1"/>
    <col min="10731" max="10921" width="9.08984375" style="22"/>
    <col min="10922" max="10922" width="41" style="22" customWidth="1"/>
    <col min="10923" max="10929" width="9.08984375" style="22" customWidth="1"/>
    <col min="10930" max="10930" width="10.54296875" style="22" customWidth="1"/>
    <col min="10931" max="10941" width="9.08984375" style="22" customWidth="1"/>
    <col min="10942" max="10942" width="12.6328125" style="22" customWidth="1"/>
    <col min="10943" max="10943" width="13.08984375" style="22" customWidth="1"/>
    <col min="10944" max="10979" width="9.08984375" style="22" customWidth="1"/>
    <col min="10980" max="10985" width="11.08984375" style="22" customWidth="1"/>
    <col min="10986" max="10986" width="10.6328125" style="22" customWidth="1"/>
    <col min="10987" max="11177" width="9.08984375" style="22"/>
    <col min="11178" max="11178" width="41" style="22" customWidth="1"/>
    <col min="11179" max="11185" width="9.08984375" style="22" customWidth="1"/>
    <col min="11186" max="11186" width="10.54296875" style="22" customWidth="1"/>
    <col min="11187" max="11197" width="9.08984375" style="22" customWidth="1"/>
    <col min="11198" max="11198" width="12.6328125" style="22" customWidth="1"/>
    <col min="11199" max="11199" width="13.08984375" style="22" customWidth="1"/>
    <col min="11200" max="11235" width="9.08984375" style="22" customWidth="1"/>
    <col min="11236" max="11241" width="11.08984375" style="22" customWidth="1"/>
    <col min="11242" max="11242" width="10.6328125" style="22" customWidth="1"/>
    <col min="11243" max="11433" width="9.08984375" style="22"/>
    <col min="11434" max="11434" width="41" style="22" customWidth="1"/>
    <col min="11435" max="11441" width="9.08984375" style="22" customWidth="1"/>
    <col min="11442" max="11442" width="10.54296875" style="22" customWidth="1"/>
    <col min="11443" max="11453" width="9.08984375" style="22" customWidth="1"/>
    <col min="11454" max="11454" width="12.6328125" style="22" customWidth="1"/>
    <col min="11455" max="11455" width="13.08984375" style="22" customWidth="1"/>
    <col min="11456" max="11491" width="9.08984375" style="22" customWidth="1"/>
    <col min="11492" max="11497" width="11.08984375" style="22" customWidth="1"/>
    <col min="11498" max="11498" width="10.6328125" style="22" customWidth="1"/>
    <col min="11499" max="11689" width="9.08984375" style="22"/>
    <col min="11690" max="11690" width="41" style="22" customWidth="1"/>
    <col min="11691" max="11697" width="9.08984375" style="22" customWidth="1"/>
    <col min="11698" max="11698" width="10.54296875" style="22" customWidth="1"/>
    <col min="11699" max="11709" width="9.08984375" style="22" customWidth="1"/>
    <col min="11710" max="11710" width="12.6328125" style="22" customWidth="1"/>
    <col min="11711" max="11711" width="13.08984375" style="22" customWidth="1"/>
    <col min="11712" max="11747" width="9.08984375" style="22" customWidth="1"/>
    <col min="11748" max="11753" width="11.08984375" style="22" customWidth="1"/>
    <col min="11754" max="11754" width="10.6328125" style="22" customWidth="1"/>
    <col min="11755" max="11945" width="9.08984375" style="22"/>
    <col min="11946" max="11946" width="41" style="22" customWidth="1"/>
    <col min="11947" max="11953" width="9.08984375" style="22" customWidth="1"/>
    <col min="11954" max="11954" width="10.54296875" style="22" customWidth="1"/>
    <col min="11955" max="11965" width="9.08984375" style="22" customWidth="1"/>
    <col min="11966" max="11966" width="12.6328125" style="22" customWidth="1"/>
    <col min="11967" max="11967" width="13.08984375" style="22" customWidth="1"/>
    <col min="11968" max="12003" width="9.08984375" style="22" customWidth="1"/>
    <col min="12004" max="12009" width="11.08984375" style="22" customWidth="1"/>
    <col min="12010" max="12010" width="10.6328125" style="22" customWidth="1"/>
    <col min="12011" max="12201" width="9.08984375" style="22"/>
    <col min="12202" max="12202" width="41" style="22" customWidth="1"/>
    <col min="12203" max="12209" width="9.08984375" style="22" customWidth="1"/>
    <col min="12210" max="12210" width="10.54296875" style="22" customWidth="1"/>
    <col min="12211" max="12221" width="9.08984375" style="22" customWidth="1"/>
    <col min="12222" max="12222" width="12.6328125" style="22" customWidth="1"/>
    <col min="12223" max="12223" width="13.08984375" style="22" customWidth="1"/>
    <col min="12224" max="12259" width="9.08984375" style="22" customWidth="1"/>
    <col min="12260" max="12265" width="11.08984375" style="22" customWidth="1"/>
    <col min="12266" max="12266" width="10.6328125" style="22" customWidth="1"/>
    <col min="12267" max="12457" width="9.08984375" style="22"/>
    <col min="12458" max="12458" width="41" style="22" customWidth="1"/>
    <col min="12459" max="12465" width="9.08984375" style="22" customWidth="1"/>
    <col min="12466" max="12466" width="10.54296875" style="22" customWidth="1"/>
    <col min="12467" max="12477" width="9.08984375" style="22" customWidth="1"/>
    <col min="12478" max="12478" width="12.6328125" style="22" customWidth="1"/>
    <col min="12479" max="12479" width="13.08984375" style="22" customWidth="1"/>
    <col min="12480" max="12515" width="9.08984375" style="22" customWidth="1"/>
    <col min="12516" max="12521" width="11.08984375" style="22" customWidth="1"/>
    <col min="12522" max="12522" width="10.6328125" style="22" customWidth="1"/>
    <col min="12523" max="12713" width="9.08984375" style="22"/>
    <col min="12714" max="12714" width="41" style="22" customWidth="1"/>
    <col min="12715" max="12721" width="9.08984375" style="22" customWidth="1"/>
    <col min="12722" max="12722" width="10.54296875" style="22" customWidth="1"/>
    <col min="12723" max="12733" width="9.08984375" style="22" customWidth="1"/>
    <col min="12734" max="12734" width="12.6328125" style="22" customWidth="1"/>
    <col min="12735" max="12735" width="13.08984375" style="22" customWidth="1"/>
    <col min="12736" max="12771" width="9.08984375" style="22" customWidth="1"/>
    <col min="12772" max="12777" width="11.08984375" style="22" customWidth="1"/>
    <col min="12778" max="12778" width="10.6328125" style="22" customWidth="1"/>
    <col min="12779" max="12969" width="9.08984375" style="22"/>
    <col min="12970" max="12970" width="41" style="22" customWidth="1"/>
    <col min="12971" max="12977" width="9.08984375" style="22" customWidth="1"/>
    <col min="12978" max="12978" width="10.54296875" style="22" customWidth="1"/>
    <col min="12979" max="12989" width="9.08984375" style="22" customWidth="1"/>
    <col min="12990" max="12990" width="12.6328125" style="22" customWidth="1"/>
    <col min="12991" max="12991" width="13.08984375" style="22" customWidth="1"/>
    <col min="12992" max="13027" width="9.08984375" style="22" customWidth="1"/>
    <col min="13028" max="13033" width="11.08984375" style="22" customWidth="1"/>
    <col min="13034" max="13034" width="10.6328125" style="22" customWidth="1"/>
    <col min="13035" max="13225" width="9.08984375" style="22"/>
    <col min="13226" max="13226" width="41" style="22" customWidth="1"/>
    <col min="13227" max="13233" width="9.08984375" style="22" customWidth="1"/>
    <col min="13234" max="13234" width="10.54296875" style="22" customWidth="1"/>
    <col min="13235" max="13245" width="9.08984375" style="22" customWidth="1"/>
    <col min="13246" max="13246" width="12.6328125" style="22" customWidth="1"/>
    <col min="13247" max="13247" width="13.08984375" style="22" customWidth="1"/>
    <col min="13248" max="13283" width="9.08984375" style="22" customWidth="1"/>
    <col min="13284" max="13289" width="11.08984375" style="22" customWidth="1"/>
    <col min="13290" max="13290" width="10.6328125" style="22" customWidth="1"/>
    <col min="13291" max="13481" width="9.08984375" style="22"/>
    <col min="13482" max="13482" width="41" style="22" customWidth="1"/>
    <col min="13483" max="13489" width="9.08984375" style="22" customWidth="1"/>
    <col min="13490" max="13490" width="10.54296875" style="22" customWidth="1"/>
    <col min="13491" max="13501" width="9.08984375" style="22" customWidth="1"/>
    <col min="13502" max="13502" width="12.6328125" style="22" customWidth="1"/>
    <col min="13503" max="13503" width="13.08984375" style="22" customWidth="1"/>
    <col min="13504" max="13539" width="9.08984375" style="22" customWidth="1"/>
    <col min="13540" max="13545" width="11.08984375" style="22" customWidth="1"/>
    <col min="13546" max="13546" width="10.6328125" style="22" customWidth="1"/>
    <col min="13547" max="13737" width="9.08984375" style="22"/>
    <col min="13738" max="13738" width="41" style="22" customWidth="1"/>
    <col min="13739" max="13745" width="9.08984375" style="22" customWidth="1"/>
    <col min="13746" max="13746" width="10.54296875" style="22" customWidth="1"/>
    <col min="13747" max="13757" width="9.08984375" style="22" customWidth="1"/>
    <col min="13758" max="13758" width="12.6328125" style="22" customWidth="1"/>
    <col min="13759" max="13759" width="13.08984375" style="22" customWidth="1"/>
    <col min="13760" max="13795" width="9.08984375" style="22" customWidth="1"/>
    <col min="13796" max="13801" width="11.08984375" style="22" customWidth="1"/>
    <col min="13802" max="13802" width="10.6328125" style="22" customWidth="1"/>
    <col min="13803" max="13993" width="9.08984375" style="22"/>
    <col min="13994" max="13994" width="41" style="22" customWidth="1"/>
    <col min="13995" max="14001" width="9.08984375" style="22" customWidth="1"/>
    <col min="14002" max="14002" width="10.54296875" style="22" customWidth="1"/>
    <col min="14003" max="14013" width="9.08984375" style="22" customWidth="1"/>
    <col min="14014" max="14014" width="12.6328125" style="22" customWidth="1"/>
    <col min="14015" max="14015" width="13.08984375" style="22" customWidth="1"/>
    <col min="14016" max="14051" width="9.08984375" style="22" customWidth="1"/>
    <col min="14052" max="14057" width="11.08984375" style="22" customWidth="1"/>
    <col min="14058" max="14058" width="10.6328125" style="22" customWidth="1"/>
    <col min="14059" max="14249" width="9.08984375" style="22"/>
    <col min="14250" max="14250" width="41" style="22" customWidth="1"/>
    <col min="14251" max="14257" width="9.08984375" style="22" customWidth="1"/>
    <col min="14258" max="14258" width="10.54296875" style="22" customWidth="1"/>
    <col min="14259" max="14269" width="9.08984375" style="22" customWidth="1"/>
    <col min="14270" max="14270" width="12.6328125" style="22" customWidth="1"/>
    <col min="14271" max="14271" width="13.08984375" style="22" customWidth="1"/>
    <col min="14272" max="14307" width="9.08984375" style="22" customWidth="1"/>
    <col min="14308" max="14313" width="11.08984375" style="22" customWidth="1"/>
    <col min="14314" max="14314" width="10.6328125" style="22" customWidth="1"/>
    <col min="14315" max="14505" width="9.08984375" style="22"/>
    <col min="14506" max="14506" width="41" style="22" customWidth="1"/>
    <col min="14507" max="14513" width="9.08984375" style="22" customWidth="1"/>
    <col min="14514" max="14514" width="10.54296875" style="22" customWidth="1"/>
    <col min="14515" max="14525" width="9.08984375" style="22" customWidth="1"/>
    <col min="14526" max="14526" width="12.6328125" style="22" customWidth="1"/>
    <col min="14527" max="14527" width="13.08984375" style="22" customWidth="1"/>
    <col min="14528" max="14563" width="9.08984375" style="22" customWidth="1"/>
    <col min="14564" max="14569" width="11.08984375" style="22" customWidth="1"/>
    <col min="14570" max="14570" width="10.6328125" style="22" customWidth="1"/>
    <col min="14571" max="14761" width="9.08984375" style="22"/>
    <col min="14762" max="14762" width="41" style="22" customWidth="1"/>
    <col min="14763" max="14769" width="9.08984375" style="22" customWidth="1"/>
    <col min="14770" max="14770" width="10.54296875" style="22" customWidth="1"/>
    <col min="14771" max="14781" width="9.08984375" style="22" customWidth="1"/>
    <col min="14782" max="14782" width="12.6328125" style="22" customWidth="1"/>
    <col min="14783" max="14783" width="13.08984375" style="22" customWidth="1"/>
    <col min="14784" max="14819" width="9.08984375" style="22" customWidth="1"/>
    <col min="14820" max="14825" width="11.08984375" style="22" customWidth="1"/>
    <col min="14826" max="14826" width="10.6328125" style="22" customWidth="1"/>
    <col min="14827" max="15017" width="9.08984375" style="22"/>
    <col min="15018" max="15018" width="41" style="22" customWidth="1"/>
    <col min="15019" max="15025" width="9.08984375" style="22" customWidth="1"/>
    <col min="15026" max="15026" width="10.54296875" style="22" customWidth="1"/>
    <col min="15027" max="15037" width="9.08984375" style="22" customWidth="1"/>
    <col min="15038" max="15038" width="12.6328125" style="22" customWidth="1"/>
    <col min="15039" max="15039" width="13.08984375" style="22" customWidth="1"/>
    <col min="15040" max="15075" width="9.08984375" style="22" customWidth="1"/>
    <col min="15076" max="15081" width="11.08984375" style="22" customWidth="1"/>
    <col min="15082" max="15082" width="10.6328125" style="22" customWidth="1"/>
    <col min="15083" max="15273" width="9.08984375" style="22"/>
    <col min="15274" max="15274" width="41" style="22" customWidth="1"/>
    <col min="15275" max="15281" width="9.08984375" style="22" customWidth="1"/>
    <col min="15282" max="15282" width="10.54296875" style="22" customWidth="1"/>
    <col min="15283" max="15293" width="9.08984375" style="22" customWidth="1"/>
    <col min="15294" max="15294" width="12.6328125" style="22" customWidth="1"/>
    <col min="15295" max="15295" width="13.08984375" style="22" customWidth="1"/>
    <col min="15296" max="15331" width="9.08984375" style="22" customWidth="1"/>
    <col min="15332" max="15337" width="11.08984375" style="22" customWidth="1"/>
    <col min="15338" max="15338" width="10.6328125" style="22" customWidth="1"/>
    <col min="15339" max="15529" width="9.08984375" style="22"/>
    <col min="15530" max="15530" width="41" style="22" customWidth="1"/>
    <col min="15531" max="15537" width="9.08984375" style="22" customWidth="1"/>
    <col min="15538" max="15538" width="10.54296875" style="22" customWidth="1"/>
    <col min="15539" max="15549" width="9.08984375" style="22" customWidth="1"/>
    <col min="15550" max="15550" width="12.6328125" style="22" customWidth="1"/>
    <col min="15551" max="15551" width="13.08984375" style="22" customWidth="1"/>
    <col min="15552" max="15587" width="9.08984375" style="22" customWidth="1"/>
    <col min="15588" max="15593" width="11.08984375" style="22" customWidth="1"/>
    <col min="15594" max="15594" width="10.6328125" style="22" customWidth="1"/>
    <col min="15595" max="15785" width="9.08984375" style="22"/>
    <col min="15786" max="15786" width="41" style="22" customWidth="1"/>
    <col min="15787" max="15793" width="9.08984375" style="22" customWidth="1"/>
    <col min="15794" max="15794" width="10.54296875" style="22" customWidth="1"/>
    <col min="15795" max="15805" width="9.08984375" style="22" customWidth="1"/>
    <col min="15806" max="15806" width="12.6328125" style="22" customWidth="1"/>
    <col min="15807" max="15807" width="13.08984375" style="22" customWidth="1"/>
    <col min="15808" max="15843" width="9.08984375" style="22" customWidth="1"/>
    <col min="15844" max="15849" width="11.08984375" style="22" customWidth="1"/>
    <col min="15850" max="15850" width="10.6328125" style="22" customWidth="1"/>
    <col min="15851" max="16041" width="9.08984375" style="22"/>
    <col min="16042" max="16042" width="41" style="22" customWidth="1"/>
    <col min="16043" max="16049" width="9.08984375" style="22" customWidth="1"/>
    <col min="16050" max="16050" width="10.54296875" style="22" customWidth="1"/>
    <col min="16051" max="16061" width="9.08984375" style="22" customWidth="1"/>
    <col min="16062" max="16062" width="12.6328125" style="22" customWidth="1"/>
    <col min="16063" max="16063" width="13.08984375" style="22" customWidth="1"/>
    <col min="16064" max="16099" width="9.08984375" style="22" customWidth="1"/>
    <col min="16100" max="16105" width="11.08984375" style="22" customWidth="1"/>
    <col min="16106" max="16106" width="10.6328125" style="22" customWidth="1"/>
    <col min="16107" max="16373" width="9.08984375" style="22"/>
    <col min="16374" max="16384" width="9.08984375" style="22" customWidth="1"/>
  </cols>
  <sheetData>
    <row r="1" spans="1:64" s="103" customFormat="1" ht="14.4" customHeight="1">
      <c r="A1" s="389" t="s">
        <v>117</v>
      </c>
      <c r="B1" s="390" t="s">
        <v>128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2"/>
    </row>
    <row r="2" spans="1:64" s="133" customFormat="1" ht="14.4" customHeight="1">
      <c r="A2" s="393"/>
      <c r="B2" s="390" t="s">
        <v>221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2"/>
    </row>
    <row r="3" spans="1:64" s="103" customFormat="1" ht="14.4" customHeight="1">
      <c r="A3" s="99" t="s">
        <v>107</v>
      </c>
      <c r="B3" s="394" t="s">
        <v>127</v>
      </c>
      <c r="C3" s="395"/>
      <c r="D3" s="395"/>
      <c r="E3" s="395"/>
      <c r="F3" s="395"/>
      <c r="G3" s="395"/>
      <c r="H3" s="395"/>
      <c r="I3" s="395"/>
      <c r="J3" s="395"/>
      <c r="K3" s="395"/>
      <c r="L3" s="396"/>
      <c r="M3" s="243" t="s">
        <v>116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5"/>
    </row>
    <row r="4" spans="1:64" s="254" customFormat="1">
      <c r="A4" s="397"/>
      <c r="B4" s="398"/>
      <c r="C4" s="399"/>
      <c r="D4" s="399"/>
      <c r="E4" s="399"/>
      <c r="F4" s="399"/>
      <c r="G4" s="399"/>
      <c r="H4" s="399"/>
      <c r="I4" s="399"/>
      <c r="J4" s="399"/>
      <c r="K4" s="399"/>
      <c r="L4" s="400"/>
      <c r="M4" s="91">
        <v>2018</v>
      </c>
      <c r="N4" s="91"/>
      <c r="O4" s="91"/>
      <c r="P4" s="91"/>
      <c r="Q4" s="95"/>
      <c r="R4" s="95"/>
      <c r="S4" s="95"/>
      <c r="T4" s="95"/>
      <c r="U4" s="95"/>
      <c r="V4" s="95"/>
      <c r="W4" s="95"/>
      <c r="X4" s="95"/>
      <c r="Y4" s="91">
        <v>2019</v>
      </c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91">
        <v>2020</v>
      </c>
      <c r="AL4" s="91"/>
      <c r="AM4" s="91"/>
      <c r="AN4" s="91"/>
      <c r="AO4" s="95"/>
      <c r="AP4" s="95"/>
      <c r="AQ4" s="95"/>
      <c r="AR4" s="95"/>
      <c r="AS4" s="95"/>
      <c r="AT4" s="95"/>
      <c r="AU4" s="95"/>
      <c r="AV4" s="95"/>
      <c r="AW4" s="243">
        <v>2021</v>
      </c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5"/>
      <c r="BI4" s="243">
        <v>2022</v>
      </c>
      <c r="BJ4" s="244"/>
      <c r="BK4" s="244"/>
      <c r="BL4" s="245"/>
    </row>
    <row r="5" spans="1:64" s="22" customFormat="1">
      <c r="A5" s="397"/>
      <c r="B5" s="254">
        <v>2012</v>
      </c>
      <c r="C5" s="254">
        <v>2013</v>
      </c>
      <c r="D5" s="402">
        <v>2014</v>
      </c>
      <c r="E5" s="402">
        <v>2015</v>
      </c>
      <c r="F5" s="402">
        <v>2016</v>
      </c>
      <c r="G5" s="402">
        <v>2017</v>
      </c>
      <c r="H5" s="402">
        <v>2018</v>
      </c>
      <c r="I5" s="254">
        <v>2019</v>
      </c>
      <c r="J5" s="103">
        <v>2020</v>
      </c>
      <c r="K5" s="103">
        <v>2021</v>
      </c>
      <c r="L5" s="103" t="s">
        <v>282</v>
      </c>
      <c r="M5" s="254" t="s">
        <v>3</v>
      </c>
      <c r="N5" s="254" t="s">
        <v>4</v>
      </c>
      <c r="O5" s="254" t="s">
        <v>5</v>
      </c>
      <c r="P5" s="254" t="s">
        <v>6</v>
      </c>
      <c r="Q5" s="254" t="s">
        <v>7</v>
      </c>
      <c r="R5" s="254" t="s">
        <v>130</v>
      </c>
      <c r="S5" s="254" t="s">
        <v>131</v>
      </c>
      <c r="T5" s="254" t="s">
        <v>132</v>
      </c>
      <c r="U5" s="254" t="s">
        <v>133</v>
      </c>
      <c r="V5" s="254" t="s">
        <v>134</v>
      </c>
      <c r="W5" s="254" t="s">
        <v>135</v>
      </c>
      <c r="X5" s="254" t="s">
        <v>136</v>
      </c>
      <c r="Y5" s="403" t="s">
        <v>3</v>
      </c>
      <c r="Z5" s="254" t="s">
        <v>4</v>
      </c>
      <c r="AA5" s="254" t="s">
        <v>5</v>
      </c>
      <c r="AB5" s="254" t="s">
        <v>6</v>
      </c>
      <c r="AC5" s="254" t="s">
        <v>7</v>
      </c>
      <c r="AD5" s="254" t="s">
        <v>130</v>
      </c>
      <c r="AE5" s="254" t="s">
        <v>131</v>
      </c>
      <c r="AF5" s="254" t="s">
        <v>132</v>
      </c>
      <c r="AG5" s="254" t="s">
        <v>133</v>
      </c>
      <c r="AH5" s="254" t="s">
        <v>134</v>
      </c>
      <c r="AI5" s="254" t="s">
        <v>135</v>
      </c>
      <c r="AJ5" s="254" t="s">
        <v>136</v>
      </c>
      <c r="AK5" s="254" t="s">
        <v>3</v>
      </c>
      <c r="AL5" s="254" t="s">
        <v>4</v>
      </c>
      <c r="AM5" s="254" t="s">
        <v>5</v>
      </c>
      <c r="AN5" s="254" t="s">
        <v>6</v>
      </c>
      <c r="AO5" s="254" t="s">
        <v>7</v>
      </c>
      <c r="AP5" s="254" t="s">
        <v>130</v>
      </c>
      <c r="AQ5" s="254" t="s">
        <v>131</v>
      </c>
      <c r="AR5" s="254" t="s">
        <v>132</v>
      </c>
      <c r="AS5" s="254" t="s">
        <v>133</v>
      </c>
      <c r="AT5" s="254" t="s">
        <v>134</v>
      </c>
      <c r="AU5" s="254" t="s">
        <v>135</v>
      </c>
      <c r="AV5" s="254" t="s">
        <v>136</v>
      </c>
      <c r="AW5" s="403" t="s">
        <v>3</v>
      </c>
      <c r="AX5" s="254" t="s">
        <v>4</v>
      </c>
      <c r="AY5" s="254" t="s">
        <v>5</v>
      </c>
      <c r="AZ5" s="254" t="s">
        <v>6</v>
      </c>
      <c r="BA5" s="254" t="s">
        <v>7</v>
      </c>
      <c r="BB5" s="254" t="s">
        <v>130</v>
      </c>
      <c r="BC5" s="254" t="s">
        <v>131</v>
      </c>
      <c r="BD5" s="254" t="s">
        <v>132</v>
      </c>
      <c r="BE5" s="254" t="s">
        <v>133</v>
      </c>
      <c r="BF5" s="254" t="s">
        <v>134</v>
      </c>
      <c r="BG5" s="254" t="s">
        <v>135</v>
      </c>
      <c r="BH5" s="254" t="s">
        <v>136</v>
      </c>
      <c r="BI5" s="403" t="s">
        <v>3</v>
      </c>
      <c r="BJ5" s="254" t="s">
        <v>4</v>
      </c>
      <c r="BK5" s="254" t="s">
        <v>5</v>
      </c>
    </row>
    <row r="6" spans="1:64" s="107" customFormat="1" ht="12" customHeight="1">
      <c r="A6" s="27" t="s">
        <v>158</v>
      </c>
      <c r="B6" s="106">
        <v>679</v>
      </c>
      <c r="C6" s="106">
        <v>696</v>
      </c>
      <c r="D6" s="106">
        <v>758</v>
      </c>
      <c r="E6" s="106">
        <v>658</v>
      </c>
      <c r="F6" s="106">
        <v>857.93869600000005</v>
      </c>
      <c r="G6" s="106">
        <v>993.57940600000006</v>
      </c>
      <c r="H6" s="106">
        <v>672.857755</v>
      </c>
      <c r="I6" s="106">
        <v>946.60197699999981</v>
      </c>
      <c r="J6" s="106">
        <v>682.10468199999991</v>
      </c>
      <c r="K6" s="106">
        <f>SUM(AW6:BH6)</f>
        <v>651.37071600000002</v>
      </c>
      <c r="L6" s="404">
        <f>SUM(BI6:BK6)</f>
        <v>119.41537299999999</v>
      </c>
      <c r="M6" s="32">
        <v>44.119813000000001</v>
      </c>
      <c r="N6" s="32">
        <v>93.434432000000001</v>
      </c>
      <c r="O6" s="32">
        <v>63.439990000000002</v>
      </c>
      <c r="P6" s="32">
        <v>34.857990000000001</v>
      </c>
      <c r="Q6" s="32">
        <v>4.5920539999999992</v>
      </c>
      <c r="R6" s="32">
        <v>20.696217999999998</v>
      </c>
      <c r="S6" s="32">
        <v>82.844002000000003</v>
      </c>
      <c r="T6" s="32">
        <v>44.48028</v>
      </c>
      <c r="U6" s="32">
        <v>98.114536999999999</v>
      </c>
      <c r="V6" s="32">
        <v>93.851069999999993</v>
      </c>
      <c r="W6" s="32">
        <v>44.602662999999993</v>
      </c>
      <c r="X6" s="32">
        <v>47.824705999999992</v>
      </c>
      <c r="Y6" s="164">
        <v>87.329072000000011</v>
      </c>
      <c r="Z6" s="164">
        <v>64.581617999999992</v>
      </c>
      <c r="AA6" s="164">
        <v>59.080380000000005</v>
      </c>
      <c r="AB6" s="164">
        <v>67.561068000000006</v>
      </c>
      <c r="AC6" s="164">
        <v>68.109207999999995</v>
      </c>
      <c r="AD6" s="164">
        <v>58.077233000000007</v>
      </c>
      <c r="AE6" s="164">
        <v>74.57777999999999</v>
      </c>
      <c r="AF6" s="164">
        <v>86.464782</v>
      </c>
      <c r="AG6" s="164">
        <v>51.222819999999999</v>
      </c>
      <c r="AH6" s="164">
        <v>81.086060000000003</v>
      </c>
      <c r="AI6" s="164">
        <v>128.469202</v>
      </c>
      <c r="AJ6" s="261">
        <v>120.042754</v>
      </c>
      <c r="AK6" s="32">
        <v>71.786443000000006</v>
      </c>
      <c r="AL6" s="32">
        <v>64.980170000000001</v>
      </c>
      <c r="AM6" s="32">
        <v>93.355451000000002</v>
      </c>
      <c r="AN6" s="32">
        <v>57.428804</v>
      </c>
      <c r="AO6" s="32">
        <v>47.135522999999999</v>
      </c>
      <c r="AP6" s="32">
        <v>46.727483999999997</v>
      </c>
      <c r="AQ6" s="32">
        <v>32.045656999999999</v>
      </c>
      <c r="AR6" s="32">
        <v>47.283487000000001</v>
      </c>
      <c r="AS6" s="32">
        <v>41.860526999999998</v>
      </c>
      <c r="AT6" s="32">
        <v>46.501154999999997</v>
      </c>
      <c r="AU6" s="32">
        <v>59.980162</v>
      </c>
      <c r="AV6" s="32">
        <v>73.019818999999998</v>
      </c>
      <c r="AW6" s="164">
        <v>48.705500000000001</v>
      </c>
      <c r="AX6" s="164">
        <v>45.469008000000002</v>
      </c>
      <c r="AY6" s="164">
        <v>40.717413999999998</v>
      </c>
      <c r="AZ6" s="164">
        <v>33.366397999999997</v>
      </c>
      <c r="BA6" s="164">
        <v>100.22750499999999</v>
      </c>
      <c r="BB6" s="164">
        <v>41.084626</v>
      </c>
      <c r="BC6" s="121">
        <v>44</v>
      </c>
      <c r="BD6" s="121">
        <v>52</v>
      </c>
      <c r="BE6" s="121">
        <v>34</v>
      </c>
      <c r="BF6" s="121">
        <v>41</v>
      </c>
      <c r="BG6" s="121">
        <v>87</v>
      </c>
      <c r="BH6" s="405">
        <v>83.800264999999996</v>
      </c>
      <c r="BI6" s="405">
        <v>52.102784999999997</v>
      </c>
      <c r="BJ6" s="405">
        <v>27.261022000000001</v>
      </c>
      <c r="BK6" s="405">
        <v>40.051566000000001</v>
      </c>
    </row>
    <row r="7" spans="1:64" s="107" customFormat="1" ht="12" customHeight="1">
      <c r="A7" s="260" t="s">
        <v>227</v>
      </c>
      <c r="B7" s="106">
        <v>240</v>
      </c>
      <c r="C7" s="106">
        <v>197</v>
      </c>
      <c r="D7" s="106">
        <v>210</v>
      </c>
      <c r="E7" s="106">
        <v>308</v>
      </c>
      <c r="F7" s="106">
        <v>314.36713299999997</v>
      </c>
      <c r="G7" s="194">
        <v>292.46244890000003</v>
      </c>
      <c r="H7" s="106">
        <v>237.07152400000001</v>
      </c>
      <c r="I7" s="106">
        <v>224.32013499999999</v>
      </c>
      <c r="J7" s="106">
        <v>230.23836999999997</v>
      </c>
      <c r="K7" s="106">
        <f t="shared" ref="K7:K53" si="0">SUM(AW7:BH7)</f>
        <v>208.94156799999999</v>
      </c>
      <c r="L7" s="404">
        <f t="shared" ref="L7:L53" si="1">SUM(BI7:BK7)</f>
        <v>59.228275999999994</v>
      </c>
      <c r="M7" s="32">
        <v>24.544428</v>
      </c>
      <c r="N7" s="32">
        <v>11.926336000000001</v>
      </c>
      <c r="O7" s="32">
        <v>18.875619</v>
      </c>
      <c r="P7" s="32">
        <v>20.702597000000001</v>
      </c>
      <c r="Q7" s="32">
        <v>3.8108459999999997</v>
      </c>
      <c r="R7" s="32">
        <v>9.8595810000000004</v>
      </c>
      <c r="S7" s="32">
        <v>17.614145000000001</v>
      </c>
      <c r="T7" s="32">
        <v>29.848893000000004</v>
      </c>
      <c r="U7" s="32">
        <v>25.018619999999999</v>
      </c>
      <c r="V7" s="32">
        <v>20.735201000000004</v>
      </c>
      <c r="W7" s="32">
        <v>30.908338999999998</v>
      </c>
      <c r="X7" s="32">
        <v>23.226918999999999</v>
      </c>
      <c r="Y7" s="164">
        <v>21.964472000000001</v>
      </c>
      <c r="Z7" s="164">
        <v>14.441802000000001</v>
      </c>
      <c r="AA7" s="164">
        <v>20.500976000000001</v>
      </c>
      <c r="AB7" s="164">
        <v>19.006211</v>
      </c>
      <c r="AC7" s="164">
        <v>17.828642999999996</v>
      </c>
      <c r="AD7" s="164">
        <v>10.112619</v>
      </c>
      <c r="AE7" s="164">
        <v>29.195777999999997</v>
      </c>
      <c r="AF7" s="164">
        <v>16.324817999999997</v>
      </c>
      <c r="AG7" s="164">
        <v>17.187640000000002</v>
      </c>
      <c r="AH7" s="164">
        <v>16.357051000000002</v>
      </c>
      <c r="AI7" s="164">
        <v>20.403862999999998</v>
      </c>
      <c r="AJ7" s="261">
        <v>20.996262000000002</v>
      </c>
      <c r="AK7" s="32">
        <v>37.447293999999999</v>
      </c>
      <c r="AL7" s="32">
        <v>11.5741</v>
      </c>
      <c r="AM7" s="32">
        <v>9.9800459999999998</v>
      </c>
      <c r="AN7" s="32">
        <v>10.210438999999999</v>
      </c>
      <c r="AO7" s="32">
        <v>25.124483999999999</v>
      </c>
      <c r="AP7" s="32">
        <v>25.45684</v>
      </c>
      <c r="AQ7" s="32">
        <v>9.8180549999999993</v>
      </c>
      <c r="AR7" s="32">
        <v>19.641783</v>
      </c>
      <c r="AS7" s="32">
        <v>32.392904000000001</v>
      </c>
      <c r="AT7" s="32">
        <v>13.635214</v>
      </c>
      <c r="AU7" s="32">
        <v>16.819918000000001</v>
      </c>
      <c r="AV7" s="32">
        <v>18.137293</v>
      </c>
      <c r="AW7" s="164">
        <v>14.450965</v>
      </c>
      <c r="AX7" s="164">
        <v>16.239125000000001</v>
      </c>
      <c r="AY7" s="164">
        <v>13.357119000000001</v>
      </c>
      <c r="AZ7" s="164">
        <v>18.563687000000002</v>
      </c>
      <c r="BA7" s="164">
        <v>13.511412999999999</v>
      </c>
      <c r="BB7" s="164">
        <v>13.916242</v>
      </c>
      <c r="BC7" s="121">
        <v>16</v>
      </c>
      <c r="BD7" s="121">
        <v>20</v>
      </c>
      <c r="BE7" s="121">
        <v>18</v>
      </c>
      <c r="BF7" s="121">
        <v>24</v>
      </c>
      <c r="BG7" s="121">
        <v>14</v>
      </c>
      <c r="BH7" s="405">
        <v>26.903016999999998</v>
      </c>
      <c r="BI7" s="405">
        <v>16.441898999999999</v>
      </c>
      <c r="BJ7" s="405">
        <v>19.039252999999999</v>
      </c>
      <c r="BK7" s="405">
        <v>23.747123999999999</v>
      </c>
    </row>
    <row r="8" spans="1:64" s="107" customFormat="1" ht="12" customHeight="1">
      <c r="A8" s="406" t="s">
        <v>183</v>
      </c>
      <c r="B8" s="106">
        <v>207.784651</v>
      </c>
      <c r="C8" s="106">
        <v>231.01920100000001</v>
      </c>
      <c r="D8" s="106">
        <v>207.20971299999999</v>
      </c>
      <c r="E8" s="106">
        <v>291</v>
      </c>
      <c r="F8" s="106">
        <v>246.42922799999999</v>
      </c>
      <c r="G8" s="194">
        <v>277.75411512999995</v>
      </c>
      <c r="H8" s="106">
        <v>215.11779199999998</v>
      </c>
      <c r="I8" s="106">
        <v>261.26128900000003</v>
      </c>
      <c r="J8" s="106">
        <v>232.08108000000001</v>
      </c>
      <c r="K8" s="106">
        <f t="shared" si="0"/>
        <v>203.45892500000002</v>
      </c>
      <c r="L8" s="404">
        <f t="shared" si="1"/>
        <v>77.837238999999997</v>
      </c>
      <c r="M8" s="32">
        <v>21.094002</v>
      </c>
      <c r="N8" s="32">
        <v>9.4659779999999998</v>
      </c>
      <c r="O8" s="32">
        <v>14.087885</v>
      </c>
      <c r="P8" s="32">
        <v>20.259101000000001</v>
      </c>
      <c r="Q8" s="32">
        <v>3.3166600000000002</v>
      </c>
      <c r="R8" s="32">
        <v>19.713090000000001</v>
      </c>
      <c r="S8" s="32">
        <v>25.755472000000001</v>
      </c>
      <c r="T8" s="32">
        <v>15.554639</v>
      </c>
      <c r="U8" s="32">
        <v>28.236668000000002</v>
      </c>
      <c r="V8" s="32">
        <v>16.330696</v>
      </c>
      <c r="W8" s="32">
        <v>29.764818000000002</v>
      </c>
      <c r="X8" s="32">
        <v>11.538783</v>
      </c>
      <c r="Y8" s="164">
        <v>16.772192</v>
      </c>
      <c r="Z8" s="164">
        <v>15.359991000000001</v>
      </c>
      <c r="AA8" s="164">
        <v>29.589507000000001</v>
      </c>
      <c r="AB8" s="164">
        <v>18.476050999999998</v>
      </c>
      <c r="AC8" s="164">
        <v>19.659676000000001</v>
      </c>
      <c r="AD8" s="164">
        <v>17.787990000000001</v>
      </c>
      <c r="AE8" s="164">
        <v>43.522010000000002</v>
      </c>
      <c r="AF8" s="164">
        <v>20.530975999999999</v>
      </c>
      <c r="AG8" s="164">
        <v>14.068472999999999</v>
      </c>
      <c r="AH8" s="164">
        <v>27.201055</v>
      </c>
      <c r="AI8" s="164">
        <v>14.852824</v>
      </c>
      <c r="AJ8" s="261">
        <v>23.440543999999999</v>
      </c>
      <c r="AK8" s="32">
        <v>16.714109000000001</v>
      </c>
      <c r="AL8" s="32">
        <v>11.531898</v>
      </c>
      <c r="AM8" s="32">
        <v>17.000800999999999</v>
      </c>
      <c r="AN8" s="32">
        <v>28.518803999999999</v>
      </c>
      <c r="AO8" s="32">
        <v>14.998768</v>
      </c>
      <c r="AP8" s="32">
        <v>28.770565999999999</v>
      </c>
      <c r="AQ8" s="32">
        <v>15.534858</v>
      </c>
      <c r="AR8" s="32">
        <v>38.573484000000001</v>
      </c>
      <c r="AS8" s="32">
        <v>18.509218000000001</v>
      </c>
      <c r="AT8" s="32">
        <v>18.426165999999998</v>
      </c>
      <c r="AU8" s="32">
        <v>8.1033179999999998</v>
      </c>
      <c r="AV8" s="32">
        <v>15.399089999999999</v>
      </c>
      <c r="AW8" s="164">
        <v>20.557641</v>
      </c>
      <c r="AX8" s="164">
        <v>21.993600000000001</v>
      </c>
      <c r="AY8" s="164">
        <v>17.191382999999998</v>
      </c>
      <c r="AZ8" s="164">
        <v>0</v>
      </c>
      <c r="BA8" s="164">
        <v>12.692107999999999</v>
      </c>
      <c r="BB8" s="164">
        <v>3.5559539999999998</v>
      </c>
      <c r="BC8" s="121">
        <v>15</v>
      </c>
      <c r="BD8" s="121">
        <v>27</v>
      </c>
      <c r="BE8" s="121">
        <v>22</v>
      </c>
      <c r="BF8" s="121">
        <v>10</v>
      </c>
      <c r="BG8" s="121">
        <v>37</v>
      </c>
      <c r="BH8" s="405">
        <v>16.468239000000001</v>
      </c>
      <c r="BI8" s="405">
        <v>17.588356999999998</v>
      </c>
      <c r="BJ8" s="405">
        <v>23.307731</v>
      </c>
      <c r="BK8" s="405">
        <v>36.941150999999998</v>
      </c>
    </row>
    <row r="9" spans="1:64" s="107" customFormat="1" ht="12" customHeight="1">
      <c r="A9" s="260" t="s">
        <v>222</v>
      </c>
      <c r="B9" s="106">
        <v>372</v>
      </c>
      <c r="C9" s="106">
        <v>483</v>
      </c>
      <c r="D9" s="106">
        <v>480</v>
      </c>
      <c r="E9" s="106">
        <v>441</v>
      </c>
      <c r="F9" s="106">
        <v>467.75424099999998</v>
      </c>
      <c r="G9" s="194">
        <v>564.54556523999997</v>
      </c>
      <c r="H9" s="106">
        <v>482.81716100000006</v>
      </c>
      <c r="I9" s="106">
        <v>493.16557299999999</v>
      </c>
      <c r="J9" s="106">
        <v>374.60731700000002</v>
      </c>
      <c r="K9" s="106">
        <f t="shared" si="0"/>
        <v>474.15520500000002</v>
      </c>
      <c r="L9" s="404">
        <f t="shared" si="1"/>
        <v>89.996012000000007</v>
      </c>
      <c r="M9" s="33">
        <v>57.379975000000002</v>
      </c>
      <c r="N9" s="33">
        <v>45.494949999999989</v>
      </c>
      <c r="O9" s="33">
        <v>33.167537999999986</v>
      </c>
      <c r="P9" s="33">
        <v>29.123156000000002</v>
      </c>
      <c r="Q9" s="33">
        <v>19.307017999999999</v>
      </c>
      <c r="R9" s="33">
        <v>21.968158999999996</v>
      </c>
      <c r="S9" s="33">
        <v>30.142493999999996</v>
      </c>
      <c r="T9" s="33">
        <v>50.734667999999999</v>
      </c>
      <c r="U9" s="33">
        <v>50.898114999999997</v>
      </c>
      <c r="V9" s="33">
        <v>53.872130000000006</v>
      </c>
      <c r="W9" s="33">
        <v>49.472113000000014</v>
      </c>
      <c r="X9" s="33">
        <v>41.256844999999984</v>
      </c>
      <c r="Y9" s="164">
        <v>45.477733000000008</v>
      </c>
      <c r="Z9" s="164">
        <v>52.692024999999994</v>
      </c>
      <c r="AA9" s="164">
        <v>18.927797999999996</v>
      </c>
      <c r="AB9" s="164">
        <v>24.730993999999992</v>
      </c>
      <c r="AC9" s="164">
        <v>40.841526999999999</v>
      </c>
      <c r="AD9" s="164">
        <v>35.384851999999988</v>
      </c>
      <c r="AE9" s="164">
        <v>38.290330000000012</v>
      </c>
      <c r="AF9" s="164">
        <v>39.882998999999991</v>
      </c>
      <c r="AG9" s="164">
        <v>57.842461999999998</v>
      </c>
      <c r="AH9" s="164">
        <v>45.909515000000013</v>
      </c>
      <c r="AI9" s="164">
        <v>48.478451999999997</v>
      </c>
      <c r="AJ9" s="261">
        <v>44.70688599999999</v>
      </c>
      <c r="AK9" s="33">
        <v>38.294396999999996</v>
      </c>
      <c r="AL9" s="33">
        <v>50.585234</v>
      </c>
      <c r="AM9" s="33">
        <v>15.340956</v>
      </c>
      <c r="AN9" s="33">
        <v>7.2551240000000004</v>
      </c>
      <c r="AO9" s="33">
        <v>16.202964999999999</v>
      </c>
      <c r="AP9" s="33">
        <v>58.365203000000001</v>
      </c>
      <c r="AQ9" s="33">
        <v>13.207311000000001</v>
      </c>
      <c r="AR9" s="33">
        <v>26.269144000000001</v>
      </c>
      <c r="AS9" s="33">
        <v>14.214893</v>
      </c>
      <c r="AT9" s="33">
        <v>59.266193999999999</v>
      </c>
      <c r="AU9" s="33">
        <v>25.452759</v>
      </c>
      <c r="AV9" s="33">
        <v>50.153137000000001</v>
      </c>
      <c r="AW9" s="164">
        <v>28.900941</v>
      </c>
      <c r="AX9" s="164">
        <v>23.469002</v>
      </c>
      <c r="AY9" s="164">
        <v>22.535765000000001</v>
      </c>
      <c r="AZ9" s="164">
        <v>32.755532000000002</v>
      </c>
      <c r="BA9" s="164">
        <v>24.959962999999998</v>
      </c>
      <c r="BB9" s="164">
        <v>32.354570000000002</v>
      </c>
      <c r="BC9" s="121">
        <v>57</v>
      </c>
      <c r="BD9" s="121">
        <v>39</v>
      </c>
      <c r="BE9" s="121">
        <v>35</v>
      </c>
      <c r="BF9" s="121">
        <v>56</v>
      </c>
      <c r="BG9" s="121">
        <v>54</v>
      </c>
      <c r="BH9" s="405">
        <v>68.179432000000006</v>
      </c>
      <c r="BI9" s="405">
        <v>16.301887000000001</v>
      </c>
      <c r="BJ9" s="405">
        <v>51.312257000000002</v>
      </c>
      <c r="BK9" s="405">
        <v>22.381868000000001</v>
      </c>
    </row>
    <row r="10" spans="1:64" s="107" customFormat="1" ht="12" customHeight="1">
      <c r="A10" s="260" t="s">
        <v>226</v>
      </c>
      <c r="B10" s="106">
        <v>671</v>
      </c>
      <c r="C10" s="106">
        <v>718</v>
      </c>
      <c r="D10" s="106">
        <v>641</v>
      </c>
      <c r="E10" s="106">
        <v>4806</v>
      </c>
      <c r="F10" s="106">
        <v>2358.0634469999995</v>
      </c>
      <c r="G10" s="194">
        <v>1465.1804823799998</v>
      </c>
      <c r="H10" s="106">
        <v>1082.040667</v>
      </c>
      <c r="I10" s="106">
        <v>1158.0371230000003</v>
      </c>
      <c r="J10" s="106">
        <v>1031.4341350000002</v>
      </c>
      <c r="K10" s="106">
        <f t="shared" si="0"/>
        <v>1169.1466760000001</v>
      </c>
      <c r="L10" s="404">
        <f t="shared" si="1"/>
        <v>337.22730899999999</v>
      </c>
      <c r="M10" s="32">
        <v>131.864226</v>
      </c>
      <c r="N10" s="32">
        <v>39.699275</v>
      </c>
      <c r="O10" s="32">
        <v>81.877356000000006</v>
      </c>
      <c r="P10" s="32">
        <v>63.118597000000008</v>
      </c>
      <c r="Q10" s="32">
        <v>7.6263120000000004</v>
      </c>
      <c r="R10" s="32">
        <v>76.465364999999991</v>
      </c>
      <c r="S10" s="32">
        <v>103.88663899999999</v>
      </c>
      <c r="T10" s="32">
        <v>145.90850699999999</v>
      </c>
      <c r="U10" s="32">
        <v>137.49875899999995</v>
      </c>
      <c r="V10" s="32">
        <v>171.867425</v>
      </c>
      <c r="W10" s="32">
        <v>71.021347999999989</v>
      </c>
      <c r="X10" s="32">
        <v>51.206857999999997</v>
      </c>
      <c r="Y10" s="164">
        <v>57.43095000000001</v>
      </c>
      <c r="Z10" s="164">
        <v>63.084364999999998</v>
      </c>
      <c r="AA10" s="164">
        <v>100.83619800000002</v>
      </c>
      <c r="AB10" s="164">
        <v>79.124443000000014</v>
      </c>
      <c r="AC10" s="164">
        <v>95.124535999999964</v>
      </c>
      <c r="AD10" s="164">
        <v>120.548441</v>
      </c>
      <c r="AE10" s="164">
        <v>59.076195999999996</v>
      </c>
      <c r="AF10" s="164">
        <v>84.746429999999989</v>
      </c>
      <c r="AG10" s="164">
        <v>104.31632999999999</v>
      </c>
      <c r="AH10" s="164">
        <v>220.07580100000001</v>
      </c>
      <c r="AI10" s="164">
        <v>86.457961000000012</v>
      </c>
      <c r="AJ10" s="261">
        <v>87.215471999999991</v>
      </c>
      <c r="AK10" s="32">
        <v>116.103359</v>
      </c>
      <c r="AL10" s="32">
        <v>93.053228000000004</v>
      </c>
      <c r="AM10" s="32">
        <v>27.590183</v>
      </c>
      <c r="AN10" s="32">
        <v>58.507950999999998</v>
      </c>
      <c r="AO10" s="32">
        <v>109.404375</v>
      </c>
      <c r="AP10" s="32">
        <v>86.186425</v>
      </c>
      <c r="AQ10" s="32">
        <v>80.550569999999993</v>
      </c>
      <c r="AR10" s="32">
        <v>125.434264</v>
      </c>
      <c r="AS10" s="32">
        <v>103.17550900000001</v>
      </c>
      <c r="AT10" s="32">
        <v>68.170907</v>
      </c>
      <c r="AU10" s="32">
        <v>68.947301999999993</v>
      </c>
      <c r="AV10" s="32">
        <v>94.310062000000002</v>
      </c>
      <c r="AW10" s="164">
        <v>65.310604999999995</v>
      </c>
      <c r="AX10" s="164">
        <v>50.944009000000001</v>
      </c>
      <c r="AY10" s="164">
        <v>92.714016000000001</v>
      </c>
      <c r="AZ10" s="164">
        <v>0</v>
      </c>
      <c r="BA10" s="164">
        <v>0</v>
      </c>
      <c r="BB10" s="164">
        <v>5.8364279999999997</v>
      </c>
      <c r="BC10" s="121">
        <v>122</v>
      </c>
      <c r="BD10" s="121">
        <v>125</v>
      </c>
      <c r="BE10" s="121">
        <v>117</v>
      </c>
      <c r="BF10" s="121">
        <v>106</v>
      </c>
      <c r="BG10" s="121">
        <v>138</v>
      </c>
      <c r="BH10" s="405">
        <v>346.34161799999998</v>
      </c>
      <c r="BI10" s="405">
        <v>63.694173999999997</v>
      </c>
      <c r="BJ10" s="405">
        <v>95.441067000000004</v>
      </c>
      <c r="BK10" s="405">
        <v>178.09206800000001</v>
      </c>
    </row>
    <row r="11" spans="1:64" s="107" customFormat="1" ht="12" customHeight="1">
      <c r="A11" s="260" t="s">
        <v>185</v>
      </c>
      <c r="B11" s="106">
        <v>259.603499</v>
      </c>
      <c r="C11" s="106">
        <v>331.71283</v>
      </c>
      <c r="D11" s="106">
        <v>340.21319199999999</v>
      </c>
      <c r="E11" s="106">
        <v>510</v>
      </c>
      <c r="F11" s="106">
        <v>425.67909800000007</v>
      </c>
      <c r="G11" s="106">
        <v>352.69687981999999</v>
      </c>
      <c r="H11" s="106">
        <v>360.04208799999998</v>
      </c>
      <c r="I11" s="106">
        <v>495.66891699999996</v>
      </c>
      <c r="J11" s="106">
        <v>466.68002300000001</v>
      </c>
      <c r="K11" s="106">
        <f t="shared" si="0"/>
        <v>1666.3818850000002</v>
      </c>
      <c r="L11" s="404">
        <f t="shared" si="1"/>
        <v>132.725031</v>
      </c>
      <c r="M11" s="32">
        <v>35.844977999999998</v>
      </c>
      <c r="N11" s="32">
        <v>27.829979999999999</v>
      </c>
      <c r="O11" s="32">
        <v>52.709885</v>
      </c>
      <c r="P11" s="32">
        <v>19.702356999999999</v>
      </c>
      <c r="Q11" s="32">
        <v>1.9259820000000001</v>
      </c>
      <c r="R11" s="32">
        <v>29.273254000000001</v>
      </c>
      <c r="S11" s="32">
        <v>25.199815000000001</v>
      </c>
      <c r="T11" s="32">
        <v>44.039755999999997</v>
      </c>
      <c r="U11" s="32">
        <v>25.990887000000001</v>
      </c>
      <c r="V11" s="32">
        <v>40.801805000000002</v>
      </c>
      <c r="W11" s="32">
        <v>36.645766000000002</v>
      </c>
      <c r="X11" s="32">
        <v>20.077622999999999</v>
      </c>
      <c r="Y11" s="164">
        <v>16.820395999999999</v>
      </c>
      <c r="Z11" s="164">
        <v>30.343184000000001</v>
      </c>
      <c r="AA11" s="164">
        <v>33.392186000000002</v>
      </c>
      <c r="AB11" s="164">
        <v>30.790341999999999</v>
      </c>
      <c r="AC11" s="164">
        <v>49.833987</v>
      </c>
      <c r="AD11" s="164">
        <v>94.779116999999999</v>
      </c>
      <c r="AE11" s="164">
        <v>22.64771</v>
      </c>
      <c r="AF11" s="164">
        <v>42.014969999999998</v>
      </c>
      <c r="AG11" s="164">
        <v>60.059013</v>
      </c>
      <c r="AH11" s="164">
        <v>29.265574000000001</v>
      </c>
      <c r="AI11" s="164">
        <v>34.621271</v>
      </c>
      <c r="AJ11" s="261">
        <v>51.101166999999997</v>
      </c>
      <c r="AK11" s="32">
        <v>26.202355000000001</v>
      </c>
      <c r="AL11" s="32">
        <v>12.045287</v>
      </c>
      <c r="AM11" s="32">
        <v>24.782433000000001</v>
      </c>
      <c r="AN11" s="32">
        <v>8.3186640000000001</v>
      </c>
      <c r="AO11" s="32">
        <v>42.044851000000001</v>
      </c>
      <c r="AP11" s="32">
        <v>33.413716999999998</v>
      </c>
      <c r="AQ11" s="32">
        <v>35.257862000000003</v>
      </c>
      <c r="AR11" s="32">
        <v>68.884163999999998</v>
      </c>
      <c r="AS11" s="32">
        <v>29.591792999999999</v>
      </c>
      <c r="AT11" s="32">
        <v>60.553260000000002</v>
      </c>
      <c r="AU11" s="32">
        <v>50.856693</v>
      </c>
      <c r="AV11" s="32">
        <v>74.728943999999998</v>
      </c>
      <c r="AW11" s="164">
        <v>4.4158999999999997E-2</v>
      </c>
      <c r="AX11" s="164">
        <v>0.63370499999999996</v>
      </c>
      <c r="AY11" s="164">
        <v>0.59877800000000003</v>
      </c>
      <c r="AZ11" s="164">
        <v>230.35099199999999</v>
      </c>
      <c r="BA11" s="164">
        <v>790.73426400000005</v>
      </c>
      <c r="BB11" s="164">
        <v>375.21384999999998</v>
      </c>
      <c r="BC11" s="121">
        <v>37</v>
      </c>
      <c r="BD11" s="121">
        <v>50</v>
      </c>
      <c r="BE11" s="121">
        <v>52</v>
      </c>
      <c r="BF11" s="121">
        <v>32</v>
      </c>
      <c r="BG11" s="121">
        <v>52</v>
      </c>
      <c r="BH11" s="405">
        <v>45.806137</v>
      </c>
      <c r="BI11" s="405">
        <v>33.443694000000001</v>
      </c>
      <c r="BJ11" s="405">
        <v>68.774054000000007</v>
      </c>
      <c r="BK11" s="405">
        <v>30.507283000000001</v>
      </c>
    </row>
    <row r="12" spans="1:64" s="107" customFormat="1" ht="12" customHeight="1">
      <c r="A12" s="27" t="s">
        <v>180</v>
      </c>
      <c r="B12" s="106">
        <v>483.00990400000001</v>
      </c>
      <c r="C12" s="106">
        <v>660.63807699999995</v>
      </c>
      <c r="D12" s="106">
        <v>580.98704099999998</v>
      </c>
      <c r="E12" s="106">
        <v>724</v>
      </c>
      <c r="F12" s="106">
        <v>769.31069899999989</v>
      </c>
      <c r="G12" s="106">
        <v>808.29475688999992</v>
      </c>
      <c r="H12" s="106">
        <v>651.23734100000013</v>
      </c>
      <c r="I12" s="106">
        <v>745.17844700000001</v>
      </c>
      <c r="J12" s="106">
        <v>727.30203899999981</v>
      </c>
      <c r="K12" s="106">
        <f t="shared" si="0"/>
        <v>755.067813</v>
      </c>
      <c r="L12" s="404">
        <f t="shared" si="1"/>
        <v>165.062983</v>
      </c>
      <c r="M12" s="32">
        <v>40.784033000000001</v>
      </c>
      <c r="N12" s="32">
        <v>23.882618000000001</v>
      </c>
      <c r="O12" s="32">
        <v>55.314968</v>
      </c>
      <c r="P12" s="32">
        <v>57.747872000000001</v>
      </c>
      <c r="Q12" s="32">
        <v>1.691856</v>
      </c>
      <c r="R12" s="32">
        <v>46.938341000000001</v>
      </c>
      <c r="S12" s="32">
        <v>77.865746999999999</v>
      </c>
      <c r="T12" s="32">
        <v>37.284990999999998</v>
      </c>
      <c r="U12" s="32">
        <v>94.780181999999996</v>
      </c>
      <c r="V12" s="32">
        <v>66.464849999999998</v>
      </c>
      <c r="W12" s="32">
        <v>43.864372000000003</v>
      </c>
      <c r="X12" s="32">
        <v>104.61751099999999</v>
      </c>
      <c r="Y12" s="164">
        <v>56.081378999999998</v>
      </c>
      <c r="Z12" s="164">
        <v>29.369620999999999</v>
      </c>
      <c r="AA12" s="164">
        <v>34.896560000000001</v>
      </c>
      <c r="AB12" s="164">
        <v>98.029184999999998</v>
      </c>
      <c r="AC12" s="164">
        <v>53.699742999999998</v>
      </c>
      <c r="AD12" s="164">
        <v>69.407347999999999</v>
      </c>
      <c r="AE12" s="164">
        <v>49.947898000000002</v>
      </c>
      <c r="AF12" s="164">
        <v>77.417756999999995</v>
      </c>
      <c r="AG12" s="164">
        <v>41.676115000000003</v>
      </c>
      <c r="AH12" s="164">
        <v>88.644909999999996</v>
      </c>
      <c r="AI12" s="164">
        <v>59.966344999999997</v>
      </c>
      <c r="AJ12" s="261">
        <v>86.041585999999995</v>
      </c>
      <c r="AK12" s="32">
        <v>28.914991000000001</v>
      </c>
      <c r="AL12" s="32">
        <v>47.697695000000003</v>
      </c>
      <c r="AM12" s="32">
        <v>75.520044999999996</v>
      </c>
      <c r="AN12" s="32">
        <v>83.946061999999998</v>
      </c>
      <c r="AO12" s="32">
        <v>40.131624000000002</v>
      </c>
      <c r="AP12" s="32">
        <v>68.092512999999997</v>
      </c>
      <c r="AQ12" s="32">
        <v>61.298901000000001</v>
      </c>
      <c r="AR12" s="32">
        <v>54.659587000000002</v>
      </c>
      <c r="AS12" s="32">
        <v>57.197651</v>
      </c>
      <c r="AT12" s="32">
        <v>52.423743000000002</v>
      </c>
      <c r="AU12" s="32">
        <v>87.317132999999998</v>
      </c>
      <c r="AV12" s="32">
        <v>70.102093999999994</v>
      </c>
      <c r="AW12" s="164">
        <v>63.557226</v>
      </c>
      <c r="AX12" s="164">
        <v>46.910325</v>
      </c>
      <c r="AY12" s="164">
        <v>23.532686000000002</v>
      </c>
      <c r="AZ12" s="164">
        <v>54.346634000000002</v>
      </c>
      <c r="BA12" s="164">
        <v>52.558957999999997</v>
      </c>
      <c r="BB12" s="164">
        <v>41.919544999999999</v>
      </c>
      <c r="BC12" s="121">
        <v>32</v>
      </c>
      <c r="BD12" s="121">
        <v>60</v>
      </c>
      <c r="BE12" s="121">
        <v>78</v>
      </c>
      <c r="BF12" s="121">
        <v>17</v>
      </c>
      <c r="BG12" s="121">
        <v>127</v>
      </c>
      <c r="BH12" s="405">
        <v>158.24243899999999</v>
      </c>
      <c r="BI12" s="405">
        <v>16.564083</v>
      </c>
      <c r="BJ12" s="405">
        <v>91.043547000000004</v>
      </c>
      <c r="BK12" s="405">
        <v>57.455353000000002</v>
      </c>
    </row>
    <row r="13" spans="1:64" s="107" customFormat="1" ht="12" customHeight="1">
      <c r="A13" s="260" t="s">
        <v>168</v>
      </c>
      <c r="B13" s="106">
        <v>69</v>
      </c>
      <c r="C13" s="106">
        <v>97</v>
      </c>
      <c r="D13" s="106">
        <v>154.68092300000001</v>
      </c>
      <c r="E13" s="106">
        <v>115</v>
      </c>
      <c r="F13" s="106">
        <v>99.474706999999995</v>
      </c>
      <c r="G13" s="194">
        <v>221.30294046999998</v>
      </c>
      <c r="H13" s="106">
        <v>176.939649</v>
      </c>
      <c r="I13" s="106">
        <v>155.27738099999999</v>
      </c>
      <c r="J13" s="106">
        <v>179.543713</v>
      </c>
      <c r="K13" s="106">
        <f t="shared" si="0"/>
        <v>189.059889</v>
      </c>
      <c r="L13" s="404">
        <f t="shared" si="1"/>
        <v>25.559511000000004</v>
      </c>
      <c r="M13" s="32">
        <v>8.3923190000000005</v>
      </c>
      <c r="N13" s="32">
        <v>7.0454369999999997</v>
      </c>
      <c r="O13" s="32">
        <v>11.313164</v>
      </c>
      <c r="P13" s="32">
        <v>8.8623779999999996</v>
      </c>
      <c r="Q13" s="32">
        <v>6.0946E-2</v>
      </c>
      <c r="R13" s="32">
        <v>4.4417679999999997</v>
      </c>
      <c r="S13" s="32">
        <v>6.9957770000000004</v>
      </c>
      <c r="T13" s="32">
        <v>15.617487000000001</v>
      </c>
      <c r="U13" s="32">
        <v>83.168996000000007</v>
      </c>
      <c r="V13" s="32">
        <v>6.7259710000000004</v>
      </c>
      <c r="W13" s="32">
        <v>13.357191</v>
      </c>
      <c r="X13" s="32">
        <v>10.958214999999999</v>
      </c>
      <c r="Y13" s="164">
        <v>11.098044</v>
      </c>
      <c r="Z13" s="164">
        <v>35.331364999999998</v>
      </c>
      <c r="AA13" s="164">
        <v>10.537096</v>
      </c>
      <c r="AB13" s="164">
        <v>10.123101999999999</v>
      </c>
      <c r="AC13" s="164">
        <v>12.806647</v>
      </c>
      <c r="AD13" s="164">
        <v>8.3935200000000005</v>
      </c>
      <c r="AE13" s="164">
        <v>18.849751999999999</v>
      </c>
      <c r="AF13" s="164">
        <v>8.6359320000000004</v>
      </c>
      <c r="AG13" s="164">
        <v>7.5391919999999999</v>
      </c>
      <c r="AH13" s="164">
        <v>14.32095</v>
      </c>
      <c r="AI13" s="164">
        <v>10.446605</v>
      </c>
      <c r="AJ13" s="261">
        <v>7.195176</v>
      </c>
      <c r="AK13" s="32">
        <v>30.216269</v>
      </c>
      <c r="AL13" s="32">
        <v>22.351946999999999</v>
      </c>
      <c r="AM13" s="32">
        <v>11.315106999999999</v>
      </c>
      <c r="AN13" s="32">
        <v>3.8794249999999999</v>
      </c>
      <c r="AO13" s="32">
        <v>9.7208659999999991</v>
      </c>
      <c r="AP13" s="32">
        <v>18.599163000000001</v>
      </c>
      <c r="AQ13" s="32">
        <v>27.561941000000001</v>
      </c>
      <c r="AR13" s="32">
        <v>14.436282</v>
      </c>
      <c r="AS13" s="32">
        <v>16.171327999999999</v>
      </c>
      <c r="AT13" s="32">
        <v>9.1443100000000008</v>
      </c>
      <c r="AU13" s="32">
        <v>6.844589</v>
      </c>
      <c r="AV13" s="32">
        <v>9.302486</v>
      </c>
      <c r="AW13" s="164">
        <v>6.3240150000000002</v>
      </c>
      <c r="AX13" s="164">
        <v>5.4551449999999999</v>
      </c>
      <c r="AY13" s="164">
        <v>5.8813599999999999</v>
      </c>
      <c r="AZ13" s="164">
        <v>74.020420000000001</v>
      </c>
      <c r="BA13" s="164">
        <v>49.917614999999998</v>
      </c>
      <c r="BB13" s="164">
        <v>1.9226730000000001</v>
      </c>
      <c r="BC13" s="121">
        <v>6</v>
      </c>
      <c r="BD13" s="121">
        <v>11</v>
      </c>
      <c r="BE13" s="121">
        <v>5</v>
      </c>
      <c r="BF13" s="121">
        <v>4</v>
      </c>
      <c r="BG13" s="121">
        <v>9</v>
      </c>
      <c r="BH13" s="405">
        <v>10.538660999999999</v>
      </c>
      <c r="BI13" s="405">
        <v>9.5459390000000006</v>
      </c>
      <c r="BJ13" s="405">
        <v>8.4654240000000005</v>
      </c>
      <c r="BK13" s="405">
        <v>7.5481480000000003</v>
      </c>
    </row>
    <row r="14" spans="1:64" s="107" customFormat="1" ht="12" customHeight="1">
      <c r="A14" s="27" t="s">
        <v>160</v>
      </c>
      <c r="B14" s="106">
        <v>544.55888500000003</v>
      </c>
      <c r="C14" s="106">
        <v>485.855546</v>
      </c>
      <c r="D14" s="106">
        <v>477.98383999999999</v>
      </c>
      <c r="E14" s="106">
        <v>512</v>
      </c>
      <c r="F14" s="106">
        <v>597.77270300000009</v>
      </c>
      <c r="G14" s="106">
        <v>598.68720599999995</v>
      </c>
      <c r="H14" s="106">
        <v>352.18674000000004</v>
      </c>
      <c r="I14" s="106">
        <v>730.81238900000005</v>
      </c>
      <c r="J14" s="106">
        <v>625.64793800000007</v>
      </c>
      <c r="K14" s="106">
        <f t="shared" si="0"/>
        <v>637.76859100000001</v>
      </c>
      <c r="L14" s="404">
        <f t="shared" si="1"/>
        <v>47.111550000000001</v>
      </c>
      <c r="M14" s="32">
        <v>10.854509999999999</v>
      </c>
      <c r="N14" s="32">
        <v>28.174077</v>
      </c>
      <c r="O14" s="32">
        <v>3.891883</v>
      </c>
      <c r="P14" s="32">
        <v>40.492181000000002</v>
      </c>
      <c r="Q14" s="32">
        <v>0</v>
      </c>
      <c r="R14" s="32">
        <v>49.330381000000003</v>
      </c>
      <c r="S14" s="32">
        <v>29.474609000000001</v>
      </c>
      <c r="T14" s="32">
        <v>66.749679999999998</v>
      </c>
      <c r="U14" s="32">
        <v>2.9388260000000002</v>
      </c>
      <c r="V14" s="32">
        <v>71.946078999999997</v>
      </c>
      <c r="W14" s="32">
        <v>32.813667000000002</v>
      </c>
      <c r="X14" s="32">
        <v>15.520847</v>
      </c>
      <c r="Y14" s="164">
        <v>49.837983999999999</v>
      </c>
      <c r="Z14" s="164">
        <v>73.095575999999994</v>
      </c>
      <c r="AA14" s="164">
        <v>17.311408</v>
      </c>
      <c r="AB14" s="164">
        <v>44.288801999999997</v>
      </c>
      <c r="AC14" s="164">
        <v>47.777389999999997</v>
      </c>
      <c r="AD14" s="164">
        <v>71.694879</v>
      </c>
      <c r="AE14" s="164">
        <v>64.198396000000002</v>
      </c>
      <c r="AF14" s="164">
        <v>52.218443000000001</v>
      </c>
      <c r="AG14" s="164">
        <v>60.211919000000002</v>
      </c>
      <c r="AH14" s="164">
        <v>79.531711000000001</v>
      </c>
      <c r="AI14" s="164">
        <v>66.027583000000007</v>
      </c>
      <c r="AJ14" s="261">
        <v>104.618298</v>
      </c>
      <c r="AK14" s="32">
        <v>49.967599</v>
      </c>
      <c r="AL14" s="32">
        <v>47.551008000000003</v>
      </c>
      <c r="AM14" s="32">
        <v>48.219268999999997</v>
      </c>
      <c r="AN14" s="32">
        <v>56.091939000000004</v>
      </c>
      <c r="AO14" s="32">
        <v>26.957104999999999</v>
      </c>
      <c r="AP14" s="32">
        <v>50.774929</v>
      </c>
      <c r="AQ14" s="32">
        <v>69.162501000000006</v>
      </c>
      <c r="AR14" s="32">
        <v>46.386173999999997</v>
      </c>
      <c r="AS14" s="32">
        <v>36.340929000000003</v>
      </c>
      <c r="AT14" s="32">
        <v>75.542424999999994</v>
      </c>
      <c r="AU14" s="32">
        <v>71.106613999999993</v>
      </c>
      <c r="AV14" s="32">
        <v>47.547446000000001</v>
      </c>
      <c r="AW14" s="164">
        <v>60.505201</v>
      </c>
      <c r="AX14" s="164">
        <v>47.069588000000003</v>
      </c>
      <c r="AY14" s="164">
        <v>36.497408</v>
      </c>
      <c r="AZ14" s="164">
        <v>7.0945689999999999</v>
      </c>
      <c r="BA14" s="164">
        <v>10.321731</v>
      </c>
      <c r="BB14" s="164">
        <v>12.521723</v>
      </c>
      <c r="BC14" s="121">
        <v>42</v>
      </c>
      <c r="BD14" s="121">
        <v>52</v>
      </c>
      <c r="BE14" s="121">
        <v>109</v>
      </c>
      <c r="BF14" s="121">
        <v>53</v>
      </c>
      <c r="BG14" s="121">
        <v>22</v>
      </c>
      <c r="BH14" s="405">
        <v>185.75837100000001</v>
      </c>
      <c r="BI14" s="405">
        <v>2.2182909999999998</v>
      </c>
      <c r="BJ14" s="405">
        <v>41.133499</v>
      </c>
      <c r="BK14" s="405">
        <v>3.75976</v>
      </c>
    </row>
    <row r="15" spans="1:64" s="107" customFormat="1" ht="12" customHeight="1">
      <c r="A15" s="260" t="s">
        <v>170</v>
      </c>
      <c r="B15" s="106">
        <v>113.804154</v>
      </c>
      <c r="C15" s="106">
        <v>118.14373500000001</v>
      </c>
      <c r="D15" s="106">
        <v>184.45175599999999</v>
      </c>
      <c r="E15" s="106">
        <v>190</v>
      </c>
      <c r="F15" s="106">
        <v>109.444734</v>
      </c>
      <c r="G15" s="106">
        <v>224.845687</v>
      </c>
      <c r="H15" s="106">
        <v>154.97139000000001</v>
      </c>
      <c r="I15" s="106">
        <v>262.49986200000001</v>
      </c>
      <c r="J15" s="106">
        <v>173.36030399999999</v>
      </c>
      <c r="K15" s="106">
        <f t="shared" si="0"/>
        <v>231.22452300000003</v>
      </c>
      <c r="L15" s="404">
        <f t="shared" si="1"/>
        <v>13.976027</v>
      </c>
      <c r="M15" s="32">
        <v>12.932588000000001</v>
      </c>
      <c r="N15" s="32">
        <v>9.5894999999999992</v>
      </c>
      <c r="O15" s="32">
        <v>4.2043369999999998</v>
      </c>
      <c r="P15" s="32">
        <v>33.283661000000002</v>
      </c>
      <c r="Q15" s="32">
        <v>1.2123759999999999</v>
      </c>
      <c r="R15" s="32">
        <v>17.273817000000001</v>
      </c>
      <c r="S15" s="32">
        <v>26.424823</v>
      </c>
      <c r="T15" s="32">
        <v>11.195216</v>
      </c>
      <c r="U15" s="32">
        <v>4.8324160000000003</v>
      </c>
      <c r="V15" s="32">
        <v>18.055251999999999</v>
      </c>
      <c r="W15" s="32">
        <v>5.4428340000000004</v>
      </c>
      <c r="X15" s="32">
        <v>10.524570000000001</v>
      </c>
      <c r="Y15" s="164">
        <v>3.2798759999999998</v>
      </c>
      <c r="Z15" s="164">
        <v>25.94829</v>
      </c>
      <c r="AA15" s="164">
        <v>6.7391459999999999</v>
      </c>
      <c r="AB15" s="164">
        <v>2.4858829999999998</v>
      </c>
      <c r="AC15" s="164">
        <v>131.39162400000001</v>
      </c>
      <c r="AD15" s="164">
        <v>26.510698000000001</v>
      </c>
      <c r="AE15" s="164">
        <v>15.669829999999999</v>
      </c>
      <c r="AF15" s="164">
        <v>15.168664</v>
      </c>
      <c r="AG15" s="164">
        <v>2.8891200000000001</v>
      </c>
      <c r="AH15" s="164">
        <v>7.8611079999999998</v>
      </c>
      <c r="AI15" s="164">
        <v>19.298352999999999</v>
      </c>
      <c r="AJ15" s="261">
        <v>5.2572700000000001</v>
      </c>
      <c r="AK15" s="32">
        <v>5.7396039999999999</v>
      </c>
      <c r="AL15" s="32">
        <v>4.1757920000000004</v>
      </c>
      <c r="AM15" s="32">
        <v>19.925273000000001</v>
      </c>
      <c r="AN15" s="32">
        <v>1.9474910000000001</v>
      </c>
      <c r="AO15" s="32">
        <v>5.4132879999999997</v>
      </c>
      <c r="AP15" s="32">
        <v>8.3702950000000005</v>
      </c>
      <c r="AQ15" s="32">
        <v>16.398869999999999</v>
      </c>
      <c r="AR15" s="32">
        <v>16.322104</v>
      </c>
      <c r="AS15" s="32">
        <v>15.582272</v>
      </c>
      <c r="AT15" s="32">
        <v>17.868127000000001</v>
      </c>
      <c r="AU15" s="32">
        <v>3.7858399999999999</v>
      </c>
      <c r="AV15" s="32">
        <v>57.831347999999998</v>
      </c>
      <c r="AW15" s="164">
        <v>22.512858999999999</v>
      </c>
      <c r="AX15" s="164">
        <v>87.581035</v>
      </c>
      <c r="AY15" s="164">
        <v>9.0391290000000009</v>
      </c>
      <c r="AZ15" s="164">
        <v>16.997924000000001</v>
      </c>
      <c r="BA15" s="164">
        <v>33.188782000000003</v>
      </c>
      <c r="BB15" s="164">
        <v>12.494256</v>
      </c>
      <c r="BC15" s="121">
        <v>5</v>
      </c>
      <c r="BD15" s="121">
        <v>20</v>
      </c>
      <c r="BE15" s="121">
        <v>0</v>
      </c>
      <c r="BF15" s="121">
        <v>11</v>
      </c>
      <c r="BG15" s="121">
        <v>9</v>
      </c>
      <c r="BH15" s="405">
        <v>4.4105379999999998</v>
      </c>
      <c r="BI15" s="405">
        <v>2.5444140000000002</v>
      </c>
      <c r="BJ15" s="405">
        <v>4.0824389999999999</v>
      </c>
      <c r="BK15" s="405">
        <v>7.3491739999999997</v>
      </c>
    </row>
    <row r="16" spans="1:64" s="107" customFormat="1" ht="12" customHeight="1">
      <c r="A16" s="27" t="s">
        <v>235</v>
      </c>
      <c r="B16" s="106">
        <v>83</v>
      </c>
      <c r="C16" s="106">
        <v>88</v>
      </c>
      <c r="D16" s="106">
        <v>71</v>
      </c>
      <c r="E16" s="106">
        <v>85</v>
      </c>
      <c r="F16" s="106">
        <v>72.478164000000007</v>
      </c>
      <c r="G16" s="106">
        <v>69.359452410000017</v>
      </c>
      <c r="H16" s="106">
        <v>55.743988999999999</v>
      </c>
      <c r="I16" s="106">
        <v>75.041575000000009</v>
      </c>
      <c r="J16" s="106">
        <v>113.59658099999999</v>
      </c>
      <c r="K16" s="106">
        <f t="shared" si="0"/>
        <v>209.971507</v>
      </c>
      <c r="L16" s="404">
        <f t="shared" si="1"/>
        <v>4.9997739999999995</v>
      </c>
      <c r="M16" s="32">
        <v>1.2044010000000001</v>
      </c>
      <c r="N16" s="32">
        <v>1.1062780000000001</v>
      </c>
      <c r="O16" s="32">
        <v>6.3225899999999999</v>
      </c>
      <c r="P16" s="32">
        <v>7.0911780000000002</v>
      </c>
      <c r="Q16" s="32">
        <v>0</v>
      </c>
      <c r="R16" s="32">
        <v>8.2121969999999997</v>
      </c>
      <c r="S16" s="32">
        <v>6.59673</v>
      </c>
      <c r="T16" s="32">
        <v>2.6620560000000002</v>
      </c>
      <c r="U16" s="32">
        <v>4.5603290000000003</v>
      </c>
      <c r="V16" s="32">
        <v>2.8345790000000002</v>
      </c>
      <c r="W16" s="32">
        <v>9.4237780000000004</v>
      </c>
      <c r="X16" s="32">
        <v>5.7298730000000004</v>
      </c>
      <c r="Y16" s="164">
        <v>0.9514800000000001</v>
      </c>
      <c r="Z16" s="164">
        <v>3.7906119999999999</v>
      </c>
      <c r="AA16" s="164">
        <v>6.6137009999999998</v>
      </c>
      <c r="AB16" s="164">
        <v>7.7212389999999997</v>
      </c>
      <c r="AC16" s="164">
        <v>3.2811179999999993</v>
      </c>
      <c r="AD16" s="164">
        <v>5.1612290000000005</v>
      </c>
      <c r="AE16" s="164">
        <v>8.7284429999999986</v>
      </c>
      <c r="AF16" s="164">
        <v>0.71546500000000002</v>
      </c>
      <c r="AG16" s="164">
        <v>1.1983569999999999</v>
      </c>
      <c r="AH16" s="164">
        <v>14.393628</v>
      </c>
      <c r="AI16" s="164">
        <v>9.4568550000000009</v>
      </c>
      <c r="AJ16" s="261">
        <v>13.029448</v>
      </c>
      <c r="AK16" s="32">
        <v>8.9209530000000008</v>
      </c>
      <c r="AL16" s="32">
        <v>11.406711</v>
      </c>
      <c r="AM16" s="32">
        <v>13.378076999999999</v>
      </c>
      <c r="AN16" s="32">
        <v>17.897074</v>
      </c>
      <c r="AO16" s="32">
        <v>1.727946</v>
      </c>
      <c r="AP16" s="32">
        <v>9.7981940000000005</v>
      </c>
      <c r="AQ16" s="32">
        <v>0.71238800000000002</v>
      </c>
      <c r="AR16" s="32">
        <v>9.8167670000000005</v>
      </c>
      <c r="AS16" s="32">
        <v>9.5472599999999996</v>
      </c>
      <c r="AT16" s="32">
        <v>11.608003</v>
      </c>
      <c r="AU16" s="32">
        <v>11.962826</v>
      </c>
      <c r="AV16" s="32">
        <v>6.8203820000000004</v>
      </c>
      <c r="AW16" s="164">
        <v>0</v>
      </c>
      <c r="AX16" s="164">
        <v>10.49732</v>
      </c>
      <c r="AY16" s="164">
        <v>1.5998349999999999</v>
      </c>
      <c r="AZ16" s="164">
        <v>39.863967000000002</v>
      </c>
      <c r="BA16" s="164">
        <v>43.825667000000003</v>
      </c>
      <c r="BB16" s="164">
        <v>59.950650000000003</v>
      </c>
      <c r="BC16" s="121">
        <v>16</v>
      </c>
      <c r="BD16" s="121">
        <v>1</v>
      </c>
      <c r="BE16" s="121">
        <v>1</v>
      </c>
      <c r="BF16" s="121">
        <v>16</v>
      </c>
      <c r="BG16" s="121">
        <v>4</v>
      </c>
      <c r="BH16" s="405">
        <v>16.234068000000001</v>
      </c>
      <c r="BI16" s="405">
        <v>0</v>
      </c>
      <c r="BJ16" s="405">
        <v>0.37067800000000001</v>
      </c>
      <c r="BK16" s="405">
        <v>4.6290959999999997</v>
      </c>
    </row>
    <row r="17" spans="1:16106" s="107" customFormat="1" ht="12" customHeight="1">
      <c r="A17" s="260" t="s">
        <v>224</v>
      </c>
      <c r="B17" s="106">
        <v>153</v>
      </c>
      <c r="C17" s="106">
        <v>169</v>
      </c>
      <c r="D17" s="106">
        <v>119</v>
      </c>
      <c r="E17" s="106">
        <v>201</v>
      </c>
      <c r="F17" s="106">
        <v>232.05202199999999</v>
      </c>
      <c r="G17" s="194">
        <v>241.05587517999999</v>
      </c>
      <c r="H17" s="106">
        <v>221.32754899999998</v>
      </c>
      <c r="I17" s="106">
        <v>255.34186199999999</v>
      </c>
      <c r="J17" s="106">
        <v>210.04675100000003</v>
      </c>
      <c r="K17" s="106">
        <f t="shared" si="0"/>
        <v>247.32306500000001</v>
      </c>
      <c r="L17" s="404">
        <f t="shared" si="1"/>
        <v>49.535328999999997</v>
      </c>
      <c r="M17" s="32">
        <v>15.670555999999999</v>
      </c>
      <c r="N17" s="32">
        <v>30.799772000000001</v>
      </c>
      <c r="O17" s="32">
        <v>5.4250269999999992</v>
      </c>
      <c r="P17" s="32">
        <v>17.771632999999998</v>
      </c>
      <c r="Q17" s="32">
        <v>3.8163519999999997</v>
      </c>
      <c r="R17" s="32">
        <v>24.823634999999999</v>
      </c>
      <c r="S17" s="32">
        <v>22.487556000000001</v>
      </c>
      <c r="T17" s="32">
        <v>15.825658000000001</v>
      </c>
      <c r="U17" s="32">
        <v>19.940515999999999</v>
      </c>
      <c r="V17" s="32">
        <v>14.529414000000001</v>
      </c>
      <c r="W17" s="32">
        <v>19.288532</v>
      </c>
      <c r="X17" s="32">
        <v>30.948898</v>
      </c>
      <c r="Y17" s="164">
        <v>12.632367</v>
      </c>
      <c r="Z17" s="164">
        <v>8.4560619999999993</v>
      </c>
      <c r="AA17" s="164">
        <v>22.859719000000002</v>
      </c>
      <c r="AB17" s="164">
        <v>25.05857</v>
      </c>
      <c r="AC17" s="164">
        <v>29.099667</v>
      </c>
      <c r="AD17" s="164">
        <v>9.2115220000000004</v>
      </c>
      <c r="AE17" s="164">
        <v>27.693863999999998</v>
      </c>
      <c r="AF17" s="164">
        <v>26.037095999999998</v>
      </c>
      <c r="AG17" s="164">
        <v>14.961763999999999</v>
      </c>
      <c r="AH17" s="164">
        <v>27.413920000000001</v>
      </c>
      <c r="AI17" s="164">
        <v>17.948814000000002</v>
      </c>
      <c r="AJ17" s="261">
        <v>33.968497000000006</v>
      </c>
      <c r="AK17" s="32">
        <v>14.855848999999999</v>
      </c>
      <c r="AL17" s="32">
        <v>13.691487</v>
      </c>
      <c r="AM17" s="32">
        <v>8.921208</v>
      </c>
      <c r="AN17" s="32">
        <v>13.932468999999999</v>
      </c>
      <c r="AO17" s="32">
        <v>2.7370320000000001</v>
      </c>
      <c r="AP17" s="32">
        <v>19.409420999999998</v>
      </c>
      <c r="AQ17" s="32">
        <v>12.218658</v>
      </c>
      <c r="AR17" s="32">
        <v>32.152057999999997</v>
      </c>
      <c r="AS17" s="32">
        <v>11.940379999999999</v>
      </c>
      <c r="AT17" s="32">
        <v>24.834966000000001</v>
      </c>
      <c r="AU17" s="32">
        <v>17.018788000000001</v>
      </c>
      <c r="AV17" s="32">
        <v>38.334434999999999</v>
      </c>
      <c r="AW17" s="164">
        <v>19.800263999999999</v>
      </c>
      <c r="AX17" s="164">
        <v>12.508001999999999</v>
      </c>
      <c r="AY17" s="164">
        <v>22.573494</v>
      </c>
      <c r="AZ17" s="164">
        <v>21.585657000000001</v>
      </c>
      <c r="BA17" s="164">
        <v>18.854600999999999</v>
      </c>
      <c r="BB17" s="164">
        <v>21.962799</v>
      </c>
      <c r="BC17" s="121">
        <v>24</v>
      </c>
      <c r="BD17" s="121">
        <v>13</v>
      </c>
      <c r="BE17" s="121">
        <v>18</v>
      </c>
      <c r="BF17" s="121">
        <v>11</v>
      </c>
      <c r="BG17" s="121">
        <v>37</v>
      </c>
      <c r="BH17" s="405">
        <v>27.038247999999999</v>
      </c>
      <c r="BI17" s="405">
        <v>9.3831559999999996</v>
      </c>
      <c r="BJ17" s="405">
        <v>28.117108999999999</v>
      </c>
      <c r="BK17" s="405">
        <v>12.035064</v>
      </c>
    </row>
    <row r="18" spans="1:16106" s="107" customFormat="1" ht="12" customHeight="1">
      <c r="A18" s="260" t="s">
        <v>187</v>
      </c>
      <c r="B18" s="106">
        <v>161.49906200000001</v>
      </c>
      <c r="C18" s="106">
        <v>247.93787900000001</v>
      </c>
      <c r="D18" s="106">
        <v>139.01958099999999</v>
      </c>
      <c r="E18" s="106">
        <v>178</v>
      </c>
      <c r="F18" s="106">
        <v>178.92336900000001</v>
      </c>
      <c r="G18" s="106">
        <v>304.52446413000001</v>
      </c>
      <c r="H18" s="106">
        <v>150.95472800000002</v>
      </c>
      <c r="I18" s="106">
        <v>142.991851</v>
      </c>
      <c r="J18" s="106">
        <v>129.61586599999998</v>
      </c>
      <c r="K18" s="106">
        <f t="shared" si="0"/>
        <v>170.08691400000001</v>
      </c>
      <c r="L18" s="404">
        <f t="shared" si="1"/>
        <v>42.189903999999999</v>
      </c>
      <c r="M18" s="32">
        <v>10.137335</v>
      </c>
      <c r="N18" s="32">
        <v>17.221679999999999</v>
      </c>
      <c r="O18" s="32">
        <v>10.21571</v>
      </c>
      <c r="P18" s="32">
        <v>20.676427</v>
      </c>
      <c r="Q18" s="32">
        <v>3.0735519999999998</v>
      </c>
      <c r="R18" s="32">
        <v>5.9400009999999996</v>
      </c>
      <c r="S18" s="32">
        <v>12.726511</v>
      </c>
      <c r="T18" s="32">
        <v>18.318978000000001</v>
      </c>
      <c r="U18" s="32">
        <v>8.8782460000000007</v>
      </c>
      <c r="V18" s="32">
        <v>8.0568480000000005</v>
      </c>
      <c r="W18" s="32">
        <v>11.875807999999999</v>
      </c>
      <c r="X18" s="32">
        <v>23.833632000000001</v>
      </c>
      <c r="Y18" s="164">
        <v>11.093197</v>
      </c>
      <c r="Z18" s="164">
        <v>6.628838</v>
      </c>
      <c r="AA18" s="164">
        <v>8.1088699999999996</v>
      </c>
      <c r="AB18" s="164">
        <v>26.176871999999999</v>
      </c>
      <c r="AC18" s="164">
        <v>4.8097349999999999</v>
      </c>
      <c r="AD18" s="164">
        <v>18.396393</v>
      </c>
      <c r="AE18" s="164">
        <v>10.237990999999999</v>
      </c>
      <c r="AF18" s="164">
        <v>17.154183</v>
      </c>
      <c r="AG18" s="164">
        <v>9.5896709999999992</v>
      </c>
      <c r="AH18" s="164">
        <v>11.994282999999999</v>
      </c>
      <c r="AI18" s="164">
        <v>10.263423</v>
      </c>
      <c r="AJ18" s="261">
        <v>8.5383949999999995</v>
      </c>
      <c r="AK18" s="32">
        <v>10.798814999999999</v>
      </c>
      <c r="AL18" s="32">
        <v>8.3367900000000006</v>
      </c>
      <c r="AM18" s="32">
        <v>12.327779</v>
      </c>
      <c r="AN18" s="32">
        <v>13.300611999999999</v>
      </c>
      <c r="AO18" s="32">
        <v>16.021706999999999</v>
      </c>
      <c r="AP18" s="32">
        <v>6.5525479999999998</v>
      </c>
      <c r="AQ18" s="32">
        <v>8.4606290000000008</v>
      </c>
      <c r="AR18" s="32">
        <v>14.544105</v>
      </c>
      <c r="AS18" s="32">
        <v>8.8699910000000006</v>
      </c>
      <c r="AT18" s="32">
        <v>5.9064240000000003</v>
      </c>
      <c r="AU18" s="32">
        <v>9.8584150000000008</v>
      </c>
      <c r="AV18" s="32">
        <v>14.638051000000001</v>
      </c>
      <c r="AW18" s="164">
        <v>2.9528829999999999</v>
      </c>
      <c r="AX18" s="164">
        <v>21.820421</v>
      </c>
      <c r="AY18" s="164">
        <v>4.5421670000000001</v>
      </c>
      <c r="AZ18" s="164">
        <v>13.818906</v>
      </c>
      <c r="BA18" s="164">
        <v>14.167716</v>
      </c>
      <c r="BB18" s="164">
        <v>18.443773</v>
      </c>
      <c r="BC18" s="121">
        <v>9</v>
      </c>
      <c r="BD18" s="121">
        <v>14</v>
      </c>
      <c r="BE18" s="121">
        <v>6</v>
      </c>
      <c r="BF18" s="121">
        <v>2</v>
      </c>
      <c r="BG18" s="121">
        <v>4</v>
      </c>
      <c r="BH18" s="405">
        <v>59.341048000000001</v>
      </c>
      <c r="BI18" s="405">
        <v>13.922883000000001</v>
      </c>
      <c r="BJ18" s="405">
        <v>9.0482239999999994</v>
      </c>
      <c r="BK18" s="405">
        <v>19.218796999999999</v>
      </c>
    </row>
    <row r="19" spans="1:16106" s="107" customFormat="1" ht="12" customHeight="1">
      <c r="A19" s="260" t="s">
        <v>225</v>
      </c>
      <c r="B19" s="106">
        <v>401</v>
      </c>
      <c r="C19" s="106">
        <v>496</v>
      </c>
      <c r="D19" s="106">
        <v>415</v>
      </c>
      <c r="E19" s="106">
        <v>921</v>
      </c>
      <c r="F19" s="106">
        <v>716.55081900000005</v>
      </c>
      <c r="G19" s="194">
        <v>660.57103399999994</v>
      </c>
      <c r="H19" s="106">
        <v>425.28737400000006</v>
      </c>
      <c r="I19" s="106">
        <v>596.09523399999989</v>
      </c>
      <c r="J19" s="106">
        <v>612.20216699999992</v>
      </c>
      <c r="K19" s="106">
        <f t="shared" si="0"/>
        <v>646.99068800000009</v>
      </c>
      <c r="L19" s="404">
        <f t="shared" si="1"/>
        <v>383.99152500000002</v>
      </c>
      <c r="M19" s="32">
        <v>66.177457000000004</v>
      </c>
      <c r="N19" s="32">
        <v>18.308627999999995</v>
      </c>
      <c r="O19" s="32">
        <v>16.671297000000003</v>
      </c>
      <c r="P19" s="32">
        <v>41.796320000000001</v>
      </c>
      <c r="Q19" s="32">
        <v>20.295512000000002</v>
      </c>
      <c r="R19" s="32">
        <v>13.119957999999999</v>
      </c>
      <c r="S19" s="32">
        <v>38.467995999999999</v>
      </c>
      <c r="T19" s="32">
        <v>27.062002</v>
      </c>
      <c r="U19" s="32">
        <v>56.309234000000004</v>
      </c>
      <c r="V19" s="32">
        <v>39.854521999999996</v>
      </c>
      <c r="W19" s="32">
        <v>60.198046000000005</v>
      </c>
      <c r="X19" s="32">
        <v>27.026402000000001</v>
      </c>
      <c r="Y19" s="164">
        <v>86.973481000000007</v>
      </c>
      <c r="Z19" s="164">
        <v>62.65767499999999</v>
      </c>
      <c r="AA19" s="164">
        <v>51.230754999999988</v>
      </c>
      <c r="AB19" s="164">
        <v>49.379502000000002</v>
      </c>
      <c r="AC19" s="164">
        <v>48.15818800000001</v>
      </c>
      <c r="AD19" s="164">
        <v>44.687056999999996</v>
      </c>
      <c r="AE19" s="164">
        <v>30.794902999999998</v>
      </c>
      <c r="AF19" s="164">
        <v>51.134064000000002</v>
      </c>
      <c r="AG19" s="164">
        <v>37.023291</v>
      </c>
      <c r="AH19" s="164">
        <v>43.43562</v>
      </c>
      <c r="AI19" s="164">
        <v>41.608165999999997</v>
      </c>
      <c r="AJ19" s="261">
        <v>49.012532000000007</v>
      </c>
      <c r="AK19" s="32">
        <v>66.986564999999999</v>
      </c>
      <c r="AL19" s="32">
        <v>28.45655</v>
      </c>
      <c r="AM19" s="32">
        <v>57.377493000000001</v>
      </c>
      <c r="AN19" s="32">
        <v>46.236066999999998</v>
      </c>
      <c r="AO19" s="32">
        <v>90.769176000000002</v>
      </c>
      <c r="AP19" s="32">
        <v>29.23471</v>
      </c>
      <c r="AQ19" s="32">
        <v>54.445390000000003</v>
      </c>
      <c r="AR19" s="32">
        <v>56.977542999999997</v>
      </c>
      <c r="AS19" s="32">
        <v>59.985236999999998</v>
      </c>
      <c r="AT19" s="32">
        <v>46.68365</v>
      </c>
      <c r="AU19" s="32">
        <v>27.488015999999998</v>
      </c>
      <c r="AV19" s="32">
        <v>47.561770000000003</v>
      </c>
      <c r="AW19" s="164">
        <v>35.042703000000003</v>
      </c>
      <c r="AX19" s="164">
        <v>53.929772</v>
      </c>
      <c r="AY19" s="164">
        <v>63.82347</v>
      </c>
      <c r="AZ19" s="164">
        <v>17.144311999999999</v>
      </c>
      <c r="BA19" s="164">
        <v>30.50582</v>
      </c>
      <c r="BB19" s="164">
        <v>4.5289609999999998</v>
      </c>
      <c r="BC19" s="121">
        <v>60</v>
      </c>
      <c r="BD19" s="121">
        <v>95</v>
      </c>
      <c r="BE19" s="121">
        <v>44</v>
      </c>
      <c r="BF19" s="121">
        <v>28</v>
      </c>
      <c r="BG19" s="121">
        <v>62</v>
      </c>
      <c r="BH19" s="405">
        <v>153.01564999999999</v>
      </c>
      <c r="BI19" s="405">
        <v>113.367195</v>
      </c>
      <c r="BJ19" s="405">
        <v>146.15720200000001</v>
      </c>
      <c r="BK19" s="405">
        <v>124.467128</v>
      </c>
    </row>
    <row r="20" spans="1:16106" s="107" customFormat="1" ht="12" customHeight="1">
      <c r="A20" s="27" t="s">
        <v>152</v>
      </c>
      <c r="B20" s="106">
        <v>471.35076500000002</v>
      </c>
      <c r="C20" s="106">
        <v>463.33345500000001</v>
      </c>
      <c r="D20" s="106">
        <v>461.859689</v>
      </c>
      <c r="E20" s="106">
        <v>631</v>
      </c>
      <c r="F20" s="106">
        <v>746.63359800000012</v>
      </c>
      <c r="G20" s="106">
        <v>863.88379973999997</v>
      </c>
      <c r="H20" s="106">
        <v>889.54514700000004</v>
      </c>
      <c r="I20" s="106">
        <v>972.34520499999985</v>
      </c>
      <c r="J20" s="106">
        <v>898.34532300000001</v>
      </c>
      <c r="K20" s="106">
        <f t="shared" si="0"/>
        <v>701.89280299999996</v>
      </c>
      <c r="L20" s="404">
        <f t="shared" si="1"/>
        <v>166.50653399999999</v>
      </c>
      <c r="M20" s="32">
        <v>61.666032000000001</v>
      </c>
      <c r="N20" s="32">
        <v>44.826583999999997</v>
      </c>
      <c r="O20" s="32">
        <v>82.358170000000001</v>
      </c>
      <c r="P20" s="32">
        <v>56.457211000000001</v>
      </c>
      <c r="Q20" s="32">
        <v>0.10079399999999999</v>
      </c>
      <c r="R20" s="32">
        <v>84.339016000000001</v>
      </c>
      <c r="S20" s="32">
        <v>94.485479999999995</v>
      </c>
      <c r="T20" s="32">
        <v>76.466700000000003</v>
      </c>
      <c r="U20" s="32">
        <v>119.561052</v>
      </c>
      <c r="V20" s="32">
        <v>97.318785000000005</v>
      </c>
      <c r="W20" s="32">
        <v>104.211237</v>
      </c>
      <c r="X20" s="32">
        <v>67.754086000000001</v>
      </c>
      <c r="Y20" s="164">
        <v>54.248440000000002</v>
      </c>
      <c r="Z20" s="164">
        <v>54.414275000000004</v>
      </c>
      <c r="AA20" s="164">
        <v>86.616246000000004</v>
      </c>
      <c r="AB20" s="164">
        <v>105.404476</v>
      </c>
      <c r="AC20" s="164">
        <v>63.402031999999998</v>
      </c>
      <c r="AD20" s="164">
        <v>59.921382000000001</v>
      </c>
      <c r="AE20" s="164">
        <v>91.721582999999995</v>
      </c>
      <c r="AF20" s="164">
        <v>62.188913999999997</v>
      </c>
      <c r="AG20" s="164">
        <v>81.476828999999995</v>
      </c>
      <c r="AH20" s="164">
        <v>78.287600999999995</v>
      </c>
      <c r="AI20" s="164">
        <v>79.604322999999994</v>
      </c>
      <c r="AJ20" s="261">
        <v>155.05910399999999</v>
      </c>
      <c r="AK20" s="32">
        <v>36.857768999999998</v>
      </c>
      <c r="AL20" s="32">
        <v>78.865150999999997</v>
      </c>
      <c r="AM20" s="32">
        <v>103.89279000000001</v>
      </c>
      <c r="AN20" s="32">
        <v>94.504474000000002</v>
      </c>
      <c r="AO20" s="32">
        <v>45.498179999999998</v>
      </c>
      <c r="AP20" s="32">
        <v>82.567649000000003</v>
      </c>
      <c r="AQ20" s="32">
        <v>81.984361000000007</v>
      </c>
      <c r="AR20" s="32">
        <v>55.727243999999999</v>
      </c>
      <c r="AS20" s="32">
        <v>76.967406999999994</v>
      </c>
      <c r="AT20" s="32">
        <v>44.496371000000003</v>
      </c>
      <c r="AU20" s="32">
        <v>58.625459999999997</v>
      </c>
      <c r="AV20" s="32">
        <v>138.35846699999999</v>
      </c>
      <c r="AW20" s="164">
        <v>64.034205999999998</v>
      </c>
      <c r="AX20" s="164">
        <v>84.294687999999994</v>
      </c>
      <c r="AY20" s="164">
        <v>39.647122000000003</v>
      </c>
      <c r="AZ20" s="164">
        <v>18.570843</v>
      </c>
      <c r="BA20" s="164">
        <v>10.259667</v>
      </c>
      <c r="BB20" s="164">
        <v>16.50562</v>
      </c>
      <c r="BC20" s="121">
        <v>41</v>
      </c>
      <c r="BD20" s="121">
        <v>67</v>
      </c>
      <c r="BE20" s="121">
        <v>78</v>
      </c>
      <c r="BF20" s="121">
        <v>24</v>
      </c>
      <c r="BG20" s="121">
        <v>111</v>
      </c>
      <c r="BH20" s="405">
        <v>147.580657</v>
      </c>
      <c r="BI20" s="405">
        <v>36.697989999999997</v>
      </c>
      <c r="BJ20" s="405">
        <v>78.622288999999995</v>
      </c>
      <c r="BK20" s="405">
        <v>51.186255000000003</v>
      </c>
    </row>
    <row r="21" spans="1:16106" s="107" customFormat="1" ht="12" customHeight="1">
      <c r="A21" s="27" t="s">
        <v>163</v>
      </c>
      <c r="B21" s="106">
        <v>1398.100612</v>
      </c>
      <c r="C21" s="106">
        <v>1107.543864</v>
      </c>
      <c r="D21" s="106">
        <v>955.95540600000004</v>
      </c>
      <c r="E21" s="106">
        <v>820</v>
      </c>
      <c r="F21" s="106">
        <v>897.38409000000024</v>
      </c>
      <c r="G21" s="106">
        <v>694.19834002000005</v>
      </c>
      <c r="H21" s="106">
        <v>553.52270999999996</v>
      </c>
      <c r="I21" s="106">
        <v>677.209114</v>
      </c>
      <c r="J21" s="106">
        <v>681.79784600000005</v>
      </c>
      <c r="K21" s="106">
        <f t="shared" si="0"/>
        <v>526.65154800000005</v>
      </c>
      <c r="L21" s="404">
        <f t="shared" si="1"/>
        <v>162.22606500000001</v>
      </c>
      <c r="M21" s="32">
        <v>56.219158</v>
      </c>
      <c r="N21" s="32">
        <v>40.893261000000003</v>
      </c>
      <c r="O21" s="32">
        <v>53.034623000000003</v>
      </c>
      <c r="P21" s="32">
        <v>55.857146999999998</v>
      </c>
      <c r="Q21" s="32">
        <v>7.1218959999999996</v>
      </c>
      <c r="R21" s="32">
        <v>27.313872</v>
      </c>
      <c r="S21" s="32">
        <v>74.082607999999993</v>
      </c>
      <c r="T21" s="32">
        <v>68.266591000000005</v>
      </c>
      <c r="U21" s="32">
        <v>32.325513000000001</v>
      </c>
      <c r="V21" s="32">
        <v>57.358065000000003</v>
      </c>
      <c r="W21" s="32">
        <v>39.928027</v>
      </c>
      <c r="X21" s="32">
        <v>41.121949000000001</v>
      </c>
      <c r="Y21" s="164">
        <v>36.466669000000003</v>
      </c>
      <c r="Z21" s="164">
        <v>47.312677999999998</v>
      </c>
      <c r="AA21" s="164">
        <v>51.711967000000001</v>
      </c>
      <c r="AB21" s="164">
        <v>53.781494000000002</v>
      </c>
      <c r="AC21" s="164">
        <v>66.668426999999994</v>
      </c>
      <c r="AD21" s="164">
        <v>82.715652000000006</v>
      </c>
      <c r="AE21" s="164">
        <v>44.677844999999998</v>
      </c>
      <c r="AF21" s="164">
        <v>56.866318999999997</v>
      </c>
      <c r="AG21" s="164">
        <v>60.246853999999999</v>
      </c>
      <c r="AH21" s="164">
        <v>39.891513000000003</v>
      </c>
      <c r="AI21" s="164">
        <v>63.421323999999998</v>
      </c>
      <c r="AJ21" s="261">
        <v>73.448372000000006</v>
      </c>
      <c r="AK21" s="32">
        <v>37.487378</v>
      </c>
      <c r="AL21" s="32">
        <v>118.22752199999999</v>
      </c>
      <c r="AM21" s="32">
        <v>87.849492999999995</v>
      </c>
      <c r="AN21" s="32">
        <v>36.137779000000002</v>
      </c>
      <c r="AO21" s="32">
        <v>29.500482999999999</v>
      </c>
      <c r="AP21" s="32">
        <v>66.105896999999999</v>
      </c>
      <c r="AQ21" s="32">
        <v>61.302179000000002</v>
      </c>
      <c r="AR21" s="32">
        <v>79.435834</v>
      </c>
      <c r="AS21" s="32">
        <v>57.535463999999997</v>
      </c>
      <c r="AT21" s="32">
        <v>42.083615999999999</v>
      </c>
      <c r="AU21" s="32">
        <v>30.718347999999999</v>
      </c>
      <c r="AV21" s="32">
        <v>35.413853000000003</v>
      </c>
      <c r="AW21" s="164">
        <v>37.048198999999997</v>
      </c>
      <c r="AX21" s="164">
        <v>53.151702999999998</v>
      </c>
      <c r="AY21" s="164">
        <v>62.094096</v>
      </c>
      <c r="AZ21" s="164">
        <v>18.660623999999999</v>
      </c>
      <c r="BA21" s="164">
        <v>15.051814</v>
      </c>
      <c r="BB21" s="164">
        <v>21.787735999999999</v>
      </c>
      <c r="BC21" s="121">
        <v>48</v>
      </c>
      <c r="BD21" s="121">
        <v>56</v>
      </c>
      <c r="BE21" s="121">
        <v>45</v>
      </c>
      <c r="BF21" s="121">
        <v>61</v>
      </c>
      <c r="BG21" s="121">
        <v>48</v>
      </c>
      <c r="BH21" s="405">
        <v>60.857376000000002</v>
      </c>
      <c r="BI21" s="405">
        <v>59.157001999999999</v>
      </c>
      <c r="BJ21" s="405">
        <v>30.443750999999999</v>
      </c>
      <c r="BK21" s="405">
        <v>72.625311999999994</v>
      </c>
    </row>
    <row r="22" spans="1:16106" s="107" customFormat="1" ht="12" customHeight="1">
      <c r="A22" s="27" t="s">
        <v>153</v>
      </c>
      <c r="B22" s="106">
        <v>269.86313100000001</v>
      </c>
      <c r="C22" s="106">
        <v>283.47733499999998</v>
      </c>
      <c r="D22" s="106">
        <v>253.17477600000001</v>
      </c>
      <c r="E22" s="106">
        <v>354</v>
      </c>
      <c r="F22" s="106">
        <v>266.51667599999996</v>
      </c>
      <c r="G22" s="106">
        <v>331.32335927999998</v>
      </c>
      <c r="H22" s="106">
        <v>287.20127400000001</v>
      </c>
      <c r="I22" s="106">
        <v>280.83064400000006</v>
      </c>
      <c r="J22" s="106">
        <v>307.823035</v>
      </c>
      <c r="K22" s="106">
        <f t="shared" si="0"/>
        <v>234.68935000000002</v>
      </c>
      <c r="L22" s="404">
        <f t="shared" si="1"/>
        <v>56.450023999999992</v>
      </c>
      <c r="M22" s="32">
        <v>21.178280999999998</v>
      </c>
      <c r="N22" s="32">
        <v>33.682167</v>
      </c>
      <c r="O22" s="32">
        <v>7.4954419999999997</v>
      </c>
      <c r="P22" s="32">
        <v>28.412863000000002</v>
      </c>
      <c r="Q22" s="32">
        <v>0.10478800000000001</v>
      </c>
      <c r="R22" s="32">
        <v>27.186498</v>
      </c>
      <c r="S22" s="32">
        <v>21.447192999999999</v>
      </c>
      <c r="T22" s="32">
        <v>11.902072</v>
      </c>
      <c r="U22" s="32">
        <v>24.840278999999999</v>
      </c>
      <c r="V22" s="32">
        <v>30.984393000000001</v>
      </c>
      <c r="W22" s="32">
        <v>34.117758000000002</v>
      </c>
      <c r="X22" s="32">
        <v>45.849539999999998</v>
      </c>
      <c r="Y22" s="164">
        <v>17.761388</v>
      </c>
      <c r="Z22" s="164">
        <v>25.101393000000002</v>
      </c>
      <c r="AA22" s="164">
        <v>17.942491</v>
      </c>
      <c r="AB22" s="164">
        <v>26.131202999999999</v>
      </c>
      <c r="AC22" s="164">
        <v>22.063569000000001</v>
      </c>
      <c r="AD22" s="164">
        <v>15.874748</v>
      </c>
      <c r="AE22" s="164">
        <v>16.282546</v>
      </c>
      <c r="AF22" s="164">
        <v>41.154738999999999</v>
      </c>
      <c r="AG22" s="164">
        <v>12.523845</v>
      </c>
      <c r="AH22" s="164">
        <v>31.888688000000002</v>
      </c>
      <c r="AI22" s="164">
        <v>36.737909999999999</v>
      </c>
      <c r="AJ22" s="261">
        <v>17.368124000000002</v>
      </c>
      <c r="AK22" s="32">
        <v>23.065998</v>
      </c>
      <c r="AL22" s="32">
        <v>36.343203000000003</v>
      </c>
      <c r="AM22" s="32">
        <v>19.982669999999999</v>
      </c>
      <c r="AN22" s="32">
        <v>36.523681000000003</v>
      </c>
      <c r="AO22" s="32">
        <v>13.512112999999999</v>
      </c>
      <c r="AP22" s="32">
        <v>32.264304000000003</v>
      </c>
      <c r="AQ22" s="32">
        <v>11.797768</v>
      </c>
      <c r="AR22" s="32">
        <v>23.301112</v>
      </c>
      <c r="AS22" s="32">
        <v>22.344006</v>
      </c>
      <c r="AT22" s="32">
        <v>27.054995000000002</v>
      </c>
      <c r="AU22" s="32">
        <v>20.317540999999999</v>
      </c>
      <c r="AV22" s="32">
        <v>41.315643999999999</v>
      </c>
      <c r="AW22" s="164">
        <v>16.426613</v>
      </c>
      <c r="AX22" s="164">
        <v>28.798693</v>
      </c>
      <c r="AY22" s="164">
        <v>0.429977</v>
      </c>
      <c r="AZ22" s="164">
        <v>14.638927000000001</v>
      </c>
      <c r="BA22" s="164">
        <v>26.422684</v>
      </c>
      <c r="BB22" s="164">
        <v>9.5057200000000002</v>
      </c>
      <c r="BC22" s="121">
        <v>8</v>
      </c>
      <c r="BD22" s="121">
        <v>40</v>
      </c>
      <c r="BE22" s="121">
        <v>18</v>
      </c>
      <c r="BF22" s="121">
        <v>11</v>
      </c>
      <c r="BG22" s="121">
        <v>13</v>
      </c>
      <c r="BH22" s="405">
        <v>48.466735999999997</v>
      </c>
      <c r="BI22" s="405">
        <v>24.748059999999999</v>
      </c>
      <c r="BJ22" s="405">
        <v>26.092877999999999</v>
      </c>
      <c r="BK22" s="405">
        <v>5.6090859999999996</v>
      </c>
    </row>
    <row r="23" spans="1:16106" s="107" customFormat="1" ht="12" customHeight="1">
      <c r="A23" s="260" t="s">
        <v>171</v>
      </c>
      <c r="B23" s="106">
        <v>610.44037100000003</v>
      </c>
      <c r="C23" s="106">
        <v>1354.3974720000001</v>
      </c>
      <c r="D23" s="106">
        <v>1231.3943449999999</v>
      </c>
      <c r="E23" s="106">
        <v>1973</v>
      </c>
      <c r="F23" s="106">
        <v>2402.7048199999999</v>
      </c>
      <c r="G23" s="106">
        <v>2770.3192629999999</v>
      </c>
      <c r="H23" s="106">
        <v>1524.5044800000003</v>
      </c>
      <c r="I23" s="106">
        <v>2998.2417139999998</v>
      </c>
      <c r="J23" s="106">
        <v>1347.588743</v>
      </c>
      <c r="K23" s="106">
        <f t="shared" si="0"/>
        <v>1763.259102</v>
      </c>
      <c r="L23" s="404">
        <f t="shared" si="1"/>
        <v>586.485636</v>
      </c>
      <c r="M23" s="32">
        <v>150.823194</v>
      </c>
      <c r="N23" s="32">
        <v>120.372828</v>
      </c>
      <c r="O23" s="32">
        <v>205.257273</v>
      </c>
      <c r="P23" s="32">
        <v>218.45172400000001</v>
      </c>
      <c r="Q23" s="32">
        <v>3.1421220000000001</v>
      </c>
      <c r="R23" s="32">
        <v>90.024261999999993</v>
      </c>
      <c r="S23" s="32">
        <v>104.045249</v>
      </c>
      <c r="T23" s="32">
        <v>134.05686800000001</v>
      </c>
      <c r="U23" s="32">
        <v>101.779256</v>
      </c>
      <c r="V23" s="32">
        <v>144.06564</v>
      </c>
      <c r="W23" s="32">
        <v>137.60812999999999</v>
      </c>
      <c r="X23" s="32">
        <v>114.877934</v>
      </c>
      <c r="Y23" s="164">
        <v>288.593997</v>
      </c>
      <c r="Z23" s="164">
        <v>199.34464299999999</v>
      </c>
      <c r="AA23" s="164">
        <v>277.32534900000002</v>
      </c>
      <c r="AB23" s="164">
        <v>332.90665300000001</v>
      </c>
      <c r="AC23" s="164">
        <v>209.35682199999999</v>
      </c>
      <c r="AD23" s="164">
        <v>144.06529699999999</v>
      </c>
      <c r="AE23" s="164">
        <v>378.85692999999998</v>
      </c>
      <c r="AF23" s="164">
        <v>226.79621</v>
      </c>
      <c r="AG23" s="164">
        <v>257.69417499999997</v>
      </c>
      <c r="AH23" s="164">
        <v>249.50995900000001</v>
      </c>
      <c r="AI23" s="164">
        <v>217.64131699999999</v>
      </c>
      <c r="AJ23" s="261">
        <v>216.150362</v>
      </c>
      <c r="AK23" s="32">
        <v>175.958518</v>
      </c>
      <c r="AL23" s="32">
        <v>92.524872999999999</v>
      </c>
      <c r="AM23" s="32">
        <v>131.061217</v>
      </c>
      <c r="AN23" s="32">
        <v>102.56564400000001</v>
      </c>
      <c r="AO23" s="32">
        <v>108.55192099999999</v>
      </c>
      <c r="AP23" s="32">
        <v>95.183193000000003</v>
      </c>
      <c r="AQ23" s="32">
        <v>71.084130999999999</v>
      </c>
      <c r="AR23" s="32">
        <v>99.234729999999999</v>
      </c>
      <c r="AS23" s="32">
        <v>145.390882</v>
      </c>
      <c r="AT23" s="32">
        <v>112.056792</v>
      </c>
      <c r="AU23" s="32">
        <v>80.882216</v>
      </c>
      <c r="AV23" s="32">
        <v>133.09462600000001</v>
      </c>
      <c r="AW23" s="164">
        <v>115.699089</v>
      </c>
      <c r="AX23" s="164">
        <v>114.84920099999999</v>
      </c>
      <c r="AY23" s="164">
        <v>191.158176</v>
      </c>
      <c r="AZ23" s="164">
        <v>4.3695639999999996</v>
      </c>
      <c r="BA23" s="164">
        <v>7.924874</v>
      </c>
      <c r="BB23" s="164">
        <v>8.8943100000000008</v>
      </c>
      <c r="BC23" s="121">
        <v>197</v>
      </c>
      <c r="BD23" s="121">
        <v>235</v>
      </c>
      <c r="BE23" s="121">
        <v>146</v>
      </c>
      <c r="BF23" s="121">
        <v>226</v>
      </c>
      <c r="BG23" s="121">
        <v>191</v>
      </c>
      <c r="BH23" s="405">
        <v>325.36388799999997</v>
      </c>
      <c r="BI23" s="405">
        <v>151.418981</v>
      </c>
      <c r="BJ23" s="405">
        <v>208.58859200000001</v>
      </c>
      <c r="BK23" s="405">
        <v>226.47806299999999</v>
      </c>
    </row>
    <row r="24" spans="1:16106" s="107" customFormat="1" ht="12" customHeight="1">
      <c r="A24" s="260" t="s">
        <v>172</v>
      </c>
      <c r="B24" s="106">
        <v>1490.149279</v>
      </c>
      <c r="C24" s="106">
        <v>867.28071399999999</v>
      </c>
      <c r="D24" s="106">
        <v>904.70307100000002</v>
      </c>
      <c r="E24" s="106">
        <v>913</v>
      </c>
      <c r="F24" s="106">
        <v>1100.6553570000001</v>
      </c>
      <c r="G24" s="106">
        <v>1775.5195729999998</v>
      </c>
      <c r="H24" s="106">
        <v>1157.8778410000002</v>
      </c>
      <c r="I24" s="106">
        <v>1302.778957</v>
      </c>
      <c r="J24" s="106">
        <v>1046.3959360000001</v>
      </c>
      <c r="K24" s="106">
        <f t="shared" si="0"/>
        <v>749.01114900000005</v>
      </c>
      <c r="L24" s="404">
        <f t="shared" si="1"/>
        <v>251.82622200000003</v>
      </c>
      <c r="M24" s="32">
        <v>165.03147100000001</v>
      </c>
      <c r="N24" s="32">
        <v>85.035401000000007</v>
      </c>
      <c r="O24" s="32">
        <v>129.951426</v>
      </c>
      <c r="P24" s="32">
        <v>124.92490900000001</v>
      </c>
      <c r="Q24" s="32">
        <v>29.462934000000001</v>
      </c>
      <c r="R24" s="32">
        <v>109.62633100000001</v>
      </c>
      <c r="S24" s="32">
        <v>73.94157899999999</v>
      </c>
      <c r="T24" s="32">
        <v>99.359423000000007</v>
      </c>
      <c r="U24" s="32">
        <v>92.088491000000005</v>
      </c>
      <c r="V24" s="32">
        <v>97.127410999999995</v>
      </c>
      <c r="W24" s="32">
        <v>67.006130999999996</v>
      </c>
      <c r="X24" s="32">
        <v>84.322333999999998</v>
      </c>
      <c r="Y24" s="164" t="s">
        <v>154</v>
      </c>
      <c r="Z24" s="164">
        <v>76.660627000000005</v>
      </c>
      <c r="AA24" s="164">
        <v>113.70831099999999</v>
      </c>
      <c r="AB24" s="164">
        <v>195.217129</v>
      </c>
      <c r="AC24" s="164">
        <v>96.306967999999998</v>
      </c>
      <c r="AD24" s="164">
        <v>133.23054400000001</v>
      </c>
      <c r="AE24" s="164">
        <v>120.140574</v>
      </c>
      <c r="AF24" s="164">
        <v>107.61161799999999</v>
      </c>
      <c r="AG24" s="164">
        <v>162.36163800000003</v>
      </c>
      <c r="AH24" s="164">
        <v>106.65840800000001</v>
      </c>
      <c r="AI24" s="164">
        <v>85.830792000000002</v>
      </c>
      <c r="AJ24" s="261">
        <v>105.05234799999999</v>
      </c>
      <c r="AK24" s="32">
        <v>92.488168000000002</v>
      </c>
      <c r="AL24" s="32">
        <v>71.921824999999998</v>
      </c>
      <c r="AM24" s="32">
        <v>87.961158999999995</v>
      </c>
      <c r="AN24" s="32">
        <v>61.036447000000003</v>
      </c>
      <c r="AO24" s="32">
        <v>30.420456000000001</v>
      </c>
      <c r="AP24" s="32">
        <v>63.858351999999996</v>
      </c>
      <c r="AQ24" s="32">
        <v>187.93303399999999</v>
      </c>
      <c r="AR24" s="32">
        <v>61.234456000000002</v>
      </c>
      <c r="AS24" s="32">
        <v>60.414363999999999</v>
      </c>
      <c r="AT24" s="32">
        <v>55.731471999999997</v>
      </c>
      <c r="AU24" s="32">
        <v>174.831537</v>
      </c>
      <c r="AV24" s="32">
        <v>98.564666000000003</v>
      </c>
      <c r="AW24" s="164">
        <v>66.901523999999995</v>
      </c>
      <c r="AX24" s="164">
        <v>63.134177999999999</v>
      </c>
      <c r="AY24" s="164">
        <v>65.152668000000006</v>
      </c>
      <c r="AZ24" s="164">
        <v>4.8057800000000004</v>
      </c>
      <c r="BA24" s="164">
        <v>21.463111999999999</v>
      </c>
      <c r="BB24" s="164">
        <v>14.61955</v>
      </c>
      <c r="BC24" s="121">
        <v>86</v>
      </c>
      <c r="BD24" s="121">
        <v>61</v>
      </c>
      <c r="BE24" s="121">
        <v>100</v>
      </c>
      <c r="BF24" s="121">
        <v>81</v>
      </c>
      <c r="BG24" s="121">
        <v>52</v>
      </c>
      <c r="BH24" s="405">
        <v>132.934337</v>
      </c>
      <c r="BI24" s="405">
        <v>52.057817</v>
      </c>
      <c r="BJ24" s="405">
        <v>107.79185</v>
      </c>
      <c r="BK24" s="405">
        <v>91.976555000000005</v>
      </c>
    </row>
    <row r="25" spans="1:16106" s="107" customFormat="1" ht="12" customHeight="1">
      <c r="A25" s="260" t="s">
        <v>165</v>
      </c>
      <c r="B25" s="106">
        <v>147.41426100000001</v>
      </c>
      <c r="C25" s="106">
        <v>162.036002</v>
      </c>
      <c r="D25" s="106">
        <v>145.26688100000001</v>
      </c>
      <c r="E25" s="106">
        <v>210</v>
      </c>
      <c r="F25" s="106">
        <v>271.62382600000001</v>
      </c>
      <c r="G25" s="194">
        <v>164.30008224999997</v>
      </c>
      <c r="H25" s="106">
        <v>143.186587</v>
      </c>
      <c r="I25" s="106">
        <v>156.719019</v>
      </c>
      <c r="J25" s="106">
        <v>149.55563999999998</v>
      </c>
      <c r="K25" s="106">
        <f t="shared" si="0"/>
        <v>2717.336526</v>
      </c>
      <c r="L25" s="404">
        <f t="shared" si="1"/>
        <v>51.230666000000006</v>
      </c>
      <c r="M25" s="32">
        <v>10.157762999999999</v>
      </c>
      <c r="N25" s="32">
        <v>12.684642</v>
      </c>
      <c r="O25" s="32">
        <v>10.118299</v>
      </c>
      <c r="P25" s="32">
        <v>3.5638709999999998</v>
      </c>
      <c r="Q25" s="32">
        <v>7.6745419999999998</v>
      </c>
      <c r="R25" s="32">
        <v>20.149754999999999</v>
      </c>
      <c r="S25" s="32">
        <v>9.4530200000000004</v>
      </c>
      <c r="T25" s="32">
        <v>15.597085999999999</v>
      </c>
      <c r="U25" s="32">
        <v>10.679646</v>
      </c>
      <c r="V25" s="32">
        <v>13.874321</v>
      </c>
      <c r="W25" s="32">
        <v>9.5992999999999995</v>
      </c>
      <c r="X25" s="32">
        <v>19.634342</v>
      </c>
      <c r="Y25" s="164">
        <v>17.608466</v>
      </c>
      <c r="Z25" s="164">
        <v>8.7970819999999996</v>
      </c>
      <c r="AA25" s="164">
        <v>8.739077</v>
      </c>
      <c r="AB25" s="164">
        <v>10.385161999999999</v>
      </c>
      <c r="AC25" s="164">
        <v>20.059909999999999</v>
      </c>
      <c r="AD25" s="164">
        <v>6.5327799999999998</v>
      </c>
      <c r="AE25" s="164">
        <v>10.531833000000001</v>
      </c>
      <c r="AF25" s="164">
        <v>13.89899</v>
      </c>
      <c r="AG25" s="164">
        <v>18.797325000000001</v>
      </c>
      <c r="AH25" s="164">
        <v>5.7967899999999997</v>
      </c>
      <c r="AI25" s="164">
        <v>10.674778999999999</v>
      </c>
      <c r="AJ25" s="261">
        <v>24.896825</v>
      </c>
      <c r="AK25" s="32">
        <v>19.782256</v>
      </c>
      <c r="AL25" s="32">
        <v>8.2081780000000002</v>
      </c>
      <c r="AM25" s="32">
        <v>6.1842740000000003</v>
      </c>
      <c r="AN25" s="32">
        <v>9.5631039999999992</v>
      </c>
      <c r="AO25" s="32">
        <v>16.822338999999999</v>
      </c>
      <c r="AP25" s="32">
        <v>11.108787</v>
      </c>
      <c r="AQ25" s="32">
        <v>8.3601279999999996</v>
      </c>
      <c r="AR25" s="32">
        <v>16.773251999999999</v>
      </c>
      <c r="AS25" s="32">
        <v>20.328665000000001</v>
      </c>
      <c r="AT25" s="32">
        <v>11.675865999999999</v>
      </c>
      <c r="AU25" s="32">
        <v>12.809203999999999</v>
      </c>
      <c r="AV25" s="32">
        <v>7.9395870000000004</v>
      </c>
      <c r="AW25" s="164">
        <v>13.285672</v>
      </c>
      <c r="AX25" s="164">
        <v>8.548921</v>
      </c>
      <c r="AY25" s="164">
        <v>14.520372999999999</v>
      </c>
      <c r="AZ25" s="164">
        <v>856.86975399999994</v>
      </c>
      <c r="BA25" s="164">
        <v>967.27122499999996</v>
      </c>
      <c r="BB25" s="164">
        <v>758.03015800000003</v>
      </c>
      <c r="BC25" s="121">
        <v>17</v>
      </c>
      <c r="BD25" s="121">
        <v>16</v>
      </c>
      <c r="BE25" s="121">
        <v>17</v>
      </c>
      <c r="BF25" s="121">
        <v>10</v>
      </c>
      <c r="BG25" s="121">
        <v>15</v>
      </c>
      <c r="BH25" s="405">
        <v>23.810423</v>
      </c>
      <c r="BI25" s="405">
        <v>18.427496000000001</v>
      </c>
      <c r="BJ25" s="405">
        <v>25.717275000000001</v>
      </c>
      <c r="BK25" s="405">
        <v>7.0858949999999998</v>
      </c>
    </row>
    <row r="26" spans="1:16106" s="107" customFormat="1" ht="12" customHeight="1">
      <c r="A26" s="27" t="s">
        <v>157</v>
      </c>
      <c r="B26" s="106">
        <v>233</v>
      </c>
      <c r="C26" s="106">
        <v>288</v>
      </c>
      <c r="D26" s="106">
        <v>291</v>
      </c>
      <c r="E26" s="106">
        <v>277</v>
      </c>
      <c r="F26" s="106">
        <v>225.07285800000005</v>
      </c>
      <c r="G26" s="106">
        <v>270.92314499999998</v>
      </c>
      <c r="H26" s="106">
        <v>167.57601399999999</v>
      </c>
      <c r="I26" s="106">
        <v>172.45216400000001</v>
      </c>
      <c r="J26" s="106">
        <v>153.10016199999998</v>
      </c>
      <c r="K26" s="106">
        <f t="shared" si="0"/>
        <v>281.01420000000002</v>
      </c>
      <c r="L26" s="404">
        <f t="shared" si="1"/>
        <v>38.218595000000001</v>
      </c>
      <c r="M26" s="32">
        <v>28.773961</v>
      </c>
      <c r="N26" s="32">
        <v>11.501246999999999</v>
      </c>
      <c r="O26" s="32">
        <v>18.254541</v>
      </c>
      <c r="P26" s="32">
        <v>6.758203</v>
      </c>
      <c r="Q26" s="32">
        <v>0.63791200000000003</v>
      </c>
      <c r="R26" s="32">
        <v>5.8962840000000005</v>
      </c>
      <c r="S26" s="32">
        <v>22.438789</v>
      </c>
      <c r="T26" s="32">
        <v>7.9912980000000005</v>
      </c>
      <c r="U26" s="32">
        <v>17.624067999999998</v>
      </c>
      <c r="V26" s="32">
        <v>14.605832000000001</v>
      </c>
      <c r="W26" s="32">
        <v>20.397724</v>
      </c>
      <c r="X26" s="32">
        <v>12.696155000000001</v>
      </c>
      <c r="Y26" s="164">
        <v>5.3300270000000003</v>
      </c>
      <c r="Z26" s="164">
        <v>8.1760649999999995</v>
      </c>
      <c r="AA26" s="164">
        <v>8.5551980000000007</v>
      </c>
      <c r="AB26" s="164">
        <v>24.277971000000001</v>
      </c>
      <c r="AC26" s="164">
        <v>16.143784</v>
      </c>
      <c r="AD26" s="164">
        <v>16.184391999999999</v>
      </c>
      <c r="AE26" s="164">
        <v>13.780484999999999</v>
      </c>
      <c r="AF26" s="164">
        <v>6.6285590000000001</v>
      </c>
      <c r="AG26" s="164">
        <v>11.010962000000001</v>
      </c>
      <c r="AH26" s="164">
        <v>14.537125</v>
      </c>
      <c r="AI26" s="164">
        <v>10.436781</v>
      </c>
      <c r="AJ26" s="261">
        <v>37.390814999999996</v>
      </c>
      <c r="AK26" s="32">
        <v>13.051233999999999</v>
      </c>
      <c r="AL26" s="32">
        <v>17.073751000000001</v>
      </c>
      <c r="AM26" s="32">
        <v>17.733537999999999</v>
      </c>
      <c r="AN26" s="32">
        <v>3.589423</v>
      </c>
      <c r="AO26" s="32">
        <v>14.638921</v>
      </c>
      <c r="AP26" s="32">
        <v>13.075479</v>
      </c>
      <c r="AQ26" s="32">
        <v>14.667339</v>
      </c>
      <c r="AR26" s="32">
        <v>12.920546</v>
      </c>
      <c r="AS26" s="32">
        <v>11.213542</v>
      </c>
      <c r="AT26" s="32">
        <v>2.5447139999999999</v>
      </c>
      <c r="AU26" s="32">
        <v>16.345264</v>
      </c>
      <c r="AV26" s="32">
        <v>16.246410999999998</v>
      </c>
      <c r="AW26" s="164">
        <v>8.9096869999999999</v>
      </c>
      <c r="AX26" s="164">
        <v>8.691891</v>
      </c>
      <c r="AY26" s="164">
        <v>11.065389</v>
      </c>
      <c r="AZ26" s="164">
        <v>73.363191</v>
      </c>
      <c r="BA26" s="164">
        <v>56.428738000000003</v>
      </c>
      <c r="BB26" s="164">
        <v>34.435223999999998</v>
      </c>
      <c r="BC26" s="121">
        <v>1</v>
      </c>
      <c r="BD26" s="121">
        <v>12</v>
      </c>
      <c r="BE26" s="121">
        <v>19</v>
      </c>
      <c r="BF26" s="121">
        <v>0</v>
      </c>
      <c r="BG26" s="121">
        <v>26</v>
      </c>
      <c r="BH26" s="405">
        <v>30.120080000000002</v>
      </c>
      <c r="BI26" s="405">
        <v>0.42089300000000002</v>
      </c>
      <c r="BJ26" s="405">
        <v>25.509661999999999</v>
      </c>
      <c r="BK26" s="405">
        <v>12.288040000000001</v>
      </c>
    </row>
    <row r="27" spans="1:16106" s="107" customFormat="1" ht="12" customHeight="1">
      <c r="A27" s="260" t="s">
        <v>174</v>
      </c>
      <c r="B27" s="106">
        <v>174.83563000000001</v>
      </c>
      <c r="C27" s="106">
        <v>193.21374599999999</v>
      </c>
      <c r="D27" s="106">
        <v>214.505753</v>
      </c>
      <c r="E27" s="106">
        <v>218</v>
      </c>
      <c r="F27" s="106">
        <v>388.62380100000001</v>
      </c>
      <c r="G27" s="106">
        <v>279.38393600000001</v>
      </c>
      <c r="H27" s="106">
        <v>263.27719000000002</v>
      </c>
      <c r="I27" s="106">
        <v>217.60430100000002</v>
      </c>
      <c r="J27" s="106">
        <v>187.56822800000003</v>
      </c>
      <c r="K27" s="106">
        <f t="shared" si="0"/>
        <v>226.89866799999999</v>
      </c>
      <c r="L27" s="404">
        <f t="shared" si="1"/>
        <v>71.234544</v>
      </c>
      <c r="M27" s="32">
        <v>29.606366999999999</v>
      </c>
      <c r="N27" s="32">
        <v>14.565927</v>
      </c>
      <c r="O27" s="32">
        <v>38.272618000000001</v>
      </c>
      <c r="P27" s="32">
        <v>8.8838910000000002</v>
      </c>
      <c r="Q27" s="32">
        <v>3.9455619999999998</v>
      </c>
      <c r="R27" s="32">
        <v>14.017307000000001</v>
      </c>
      <c r="S27" s="32">
        <v>33.638475</v>
      </c>
      <c r="T27" s="32">
        <v>20.638805000000001</v>
      </c>
      <c r="U27" s="32">
        <v>18.132217000000001</v>
      </c>
      <c r="V27" s="32">
        <v>30.773399000000001</v>
      </c>
      <c r="W27" s="32">
        <v>20.822358999999999</v>
      </c>
      <c r="X27" s="32">
        <v>29.980263000000001</v>
      </c>
      <c r="Y27" s="164">
        <v>15.625416</v>
      </c>
      <c r="Z27" s="164">
        <v>9.3751440000000006</v>
      </c>
      <c r="AA27" s="164">
        <v>10.164016</v>
      </c>
      <c r="AB27" s="164">
        <v>12.177517999999999</v>
      </c>
      <c r="AC27" s="164">
        <v>19.391961999999999</v>
      </c>
      <c r="AD27" s="164">
        <v>14.452963</v>
      </c>
      <c r="AE27" s="164">
        <v>12.700709</v>
      </c>
      <c r="AF27" s="164">
        <v>21.747579000000002</v>
      </c>
      <c r="AG27" s="164">
        <v>11.030564999999999</v>
      </c>
      <c r="AH27" s="164">
        <v>41.125754999999998</v>
      </c>
      <c r="AI27" s="164">
        <v>27.064366</v>
      </c>
      <c r="AJ27" s="261">
        <v>22.748308000000002</v>
      </c>
      <c r="AK27" s="32">
        <v>30.889713</v>
      </c>
      <c r="AL27" s="32">
        <v>24.16553</v>
      </c>
      <c r="AM27" s="32">
        <v>14.242977</v>
      </c>
      <c r="AN27" s="32">
        <v>6.4755649999999996</v>
      </c>
      <c r="AO27" s="32">
        <v>10.644034</v>
      </c>
      <c r="AP27" s="32">
        <v>25.413395999999999</v>
      </c>
      <c r="AQ27" s="32">
        <v>18.420233</v>
      </c>
      <c r="AR27" s="32">
        <v>12.020989999999999</v>
      </c>
      <c r="AS27" s="32">
        <v>6.8070919999999999</v>
      </c>
      <c r="AT27" s="32">
        <v>8.0475069999999995</v>
      </c>
      <c r="AU27" s="32">
        <v>10.132154999999999</v>
      </c>
      <c r="AV27" s="32">
        <v>20.309035999999999</v>
      </c>
      <c r="AW27" s="164">
        <v>12.620172</v>
      </c>
      <c r="AX27" s="164">
        <v>8.6988830000000004</v>
      </c>
      <c r="AY27" s="164">
        <v>11.466253</v>
      </c>
      <c r="AZ27" s="164">
        <v>32.225738999999997</v>
      </c>
      <c r="BA27" s="164">
        <v>54.352922</v>
      </c>
      <c r="BB27" s="164">
        <v>38.644075000000001</v>
      </c>
      <c r="BC27" s="121">
        <v>8</v>
      </c>
      <c r="BD27" s="121">
        <v>15</v>
      </c>
      <c r="BE27" s="121">
        <v>20</v>
      </c>
      <c r="BF27" s="121">
        <v>4</v>
      </c>
      <c r="BG27" s="121">
        <v>5</v>
      </c>
      <c r="BH27" s="405">
        <v>16.890623999999999</v>
      </c>
      <c r="BI27" s="405">
        <v>11.755641000000001</v>
      </c>
      <c r="BJ27" s="405">
        <v>15.127466999999999</v>
      </c>
      <c r="BK27" s="405">
        <v>44.351436</v>
      </c>
    </row>
    <row r="28" spans="1:16106" s="107" customFormat="1" ht="12" customHeight="1">
      <c r="A28" s="260" t="s">
        <v>129</v>
      </c>
      <c r="B28" s="106">
        <v>9104.6196369999925</v>
      </c>
      <c r="C28" s="106">
        <v>9937.7626099999979</v>
      </c>
      <c r="D28" s="106">
        <v>9025.7070930000009</v>
      </c>
      <c r="E28" s="106">
        <v>12926</v>
      </c>
      <c r="F28" s="106">
        <v>22149.812059000004</v>
      </c>
      <c r="G28" s="106">
        <v>13693.310670949992</v>
      </c>
      <c r="H28" s="106">
        <v>21752.386937999996</v>
      </c>
      <c r="I28" s="106">
        <v>11823.673289999999</v>
      </c>
      <c r="J28" s="106">
        <v>10992.200184000001</v>
      </c>
      <c r="K28" s="106">
        <f t="shared" si="0"/>
        <v>8815.690043999999</v>
      </c>
      <c r="L28" s="404">
        <f t="shared" si="1"/>
        <v>2934.923961</v>
      </c>
      <c r="M28" s="106">
        <v>1616.3591899999999</v>
      </c>
      <c r="N28" s="106">
        <v>1409.2389970000002</v>
      </c>
      <c r="O28" s="106">
        <v>1888.3061949999997</v>
      </c>
      <c r="P28" s="106">
        <v>2129.409971</v>
      </c>
      <c r="Q28" s="106">
        <v>3354.3446610000001</v>
      </c>
      <c r="R28" s="106">
        <v>1189.1509940000001</v>
      </c>
      <c r="S28" s="106">
        <v>1652.6113329999996</v>
      </c>
      <c r="T28" s="106">
        <v>1899.7014240000008</v>
      </c>
      <c r="U28" s="106">
        <v>1709.5803429999992</v>
      </c>
      <c r="V28" s="106">
        <v>1653.804736</v>
      </c>
      <c r="W28" s="106">
        <v>1576.3588719999991</v>
      </c>
      <c r="X28" s="106">
        <v>1673.1981529999998</v>
      </c>
      <c r="Y28" s="106">
        <v>911.37095900000077</v>
      </c>
      <c r="Z28" s="106">
        <v>817.88169299999959</v>
      </c>
      <c r="AA28" s="106">
        <v>907.33171999999968</v>
      </c>
      <c r="AB28" s="106">
        <v>906.65937900000063</v>
      </c>
      <c r="AC28" s="106">
        <v>845.35808899999984</v>
      </c>
      <c r="AD28" s="106">
        <v>877.14828299999908</v>
      </c>
      <c r="AE28" s="106">
        <v>870.29347799999937</v>
      </c>
      <c r="AF28" s="106">
        <v>909.96838299999945</v>
      </c>
      <c r="AG28" s="106">
        <v>839.24545999999873</v>
      </c>
      <c r="AH28" s="106">
        <v>1076.4591479999999</v>
      </c>
      <c r="AI28" s="106">
        <v>989.14727599999878</v>
      </c>
      <c r="AJ28" s="106">
        <v>1873.2505759999999</v>
      </c>
      <c r="AK28" s="106">
        <v>1109.2017020000001</v>
      </c>
      <c r="AL28" s="106">
        <v>770.23446000000058</v>
      </c>
      <c r="AM28" s="106">
        <v>728.33735400000023</v>
      </c>
      <c r="AN28" s="106">
        <v>678.28924299999971</v>
      </c>
      <c r="AO28" s="106">
        <v>765.48195899999996</v>
      </c>
      <c r="AP28" s="106">
        <v>804.51333500000032</v>
      </c>
      <c r="AQ28" s="106">
        <v>847.71459200000004</v>
      </c>
      <c r="AR28" s="106">
        <v>1045.7966230000002</v>
      </c>
      <c r="AS28" s="106">
        <v>1176.8903729999997</v>
      </c>
      <c r="AT28" s="106">
        <v>1011.4616900000003</v>
      </c>
      <c r="AU28" s="106">
        <v>963.00687999999946</v>
      </c>
      <c r="AV28" s="106">
        <v>1091.2719730000003</v>
      </c>
      <c r="AW28" s="106">
        <v>665.14250900000002</v>
      </c>
      <c r="AX28" s="106">
        <v>1065.8335039999999</v>
      </c>
      <c r="AY28" s="106">
        <v>874.77419799999996</v>
      </c>
      <c r="AZ28" s="106">
        <v>0</v>
      </c>
      <c r="BA28" s="106">
        <v>4.1722200000000003</v>
      </c>
      <c r="BB28" s="106">
        <v>0</v>
      </c>
      <c r="BC28" s="121">
        <v>867</v>
      </c>
      <c r="BD28" s="121">
        <v>781</v>
      </c>
      <c r="BE28" s="121">
        <v>971</v>
      </c>
      <c r="BF28" s="107">
        <v>563</v>
      </c>
      <c r="BG28" s="122">
        <v>1472</v>
      </c>
      <c r="BH28" s="407">
        <v>1551.767613</v>
      </c>
      <c r="BI28" s="407">
        <v>690.89694399999996</v>
      </c>
      <c r="BJ28" s="407">
        <v>1135.0662540000001</v>
      </c>
      <c r="BK28" s="407">
        <v>1108.960763</v>
      </c>
    </row>
    <row r="29" spans="1:16106" s="171" customFormat="1" ht="12" customHeight="1">
      <c r="A29" s="260" t="s">
        <v>223</v>
      </c>
      <c r="B29" s="106">
        <v>199</v>
      </c>
      <c r="C29" s="106">
        <v>238</v>
      </c>
      <c r="D29" s="106">
        <v>218</v>
      </c>
      <c r="E29" s="106">
        <v>572</v>
      </c>
      <c r="F29" s="106">
        <v>396.74008699999996</v>
      </c>
      <c r="G29" s="194">
        <v>373.68535010999994</v>
      </c>
      <c r="H29" s="106">
        <v>322.54722600000002</v>
      </c>
      <c r="I29" s="106">
        <v>265.704185</v>
      </c>
      <c r="J29" s="106">
        <v>364.826257</v>
      </c>
      <c r="K29" s="106">
        <f t="shared" si="0"/>
        <v>189.07641100000001</v>
      </c>
      <c r="L29" s="404">
        <f t="shared" si="1"/>
        <v>82.403489000000008</v>
      </c>
      <c r="M29" s="32">
        <v>35.657370999999998</v>
      </c>
      <c r="N29" s="32">
        <v>11.064385999999999</v>
      </c>
      <c r="O29" s="32">
        <v>35.951259</v>
      </c>
      <c r="P29" s="32">
        <v>21.178553000000001</v>
      </c>
      <c r="Q29" s="32">
        <v>5.2480499999999992</v>
      </c>
      <c r="R29" s="32">
        <v>25.482427999999999</v>
      </c>
      <c r="S29" s="32">
        <v>40.963544999999996</v>
      </c>
      <c r="T29" s="32">
        <v>21.408114000000001</v>
      </c>
      <c r="U29" s="32">
        <v>44.836618000000001</v>
      </c>
      <c r="V29" s="32">
        <v>40.359071</v>
      </c>
      <c r="W29" s="32">
        <v>21.836044000000005</v>
      </c>
      <c r="X29" s="32">
        <v>18.561787000000002</v>
      </c>
      <c r="Y29" s="164">
        <v>32.371268999999998</v>
      </c>
      <c r="Z29" s="164">
        <v>18.846147000000002</v>
      </c>
      <c r="AA29" s="164">
        <v>15.996511000000002</v>
      </c>
      <c r="AB29" s="164">
        <v>12.822275999999999</v>
      </c>
      <c r="AC29" s="164">
        <v>15.636239</v>
      </c>
      <c r="AD29" s="164">
        <v>30.763544</v>
      </c>
      <c r="AE29" s="164">
        <v>15.546481000000002</v>
      </c>
      <c r="AF29" s="164">
        <v>21.861346999999999</v>
      </c>
      <c r="AG29" s="164">
        <v>24.208865999999997</v>
      </c>
      <c r="AH29" s="164">
        <v>30.01277</v>
      </c>
      <c r="AI29" s="164">
        <v>21.852588999999998</v>
      </c>
      <c r="AJ29" s="261">
        <v>25.786145999999999</v>
      </c>
      <c r="AK29" s="32">
        <v>31.808142</v>
      </c>
      <c r="AL29" s="32">
        <v>17.942261999999999</v>
      </c>
      <c r="AM29" s="32">
        <v>11.973668999999999</v>
      </c>
      <c r="AN29" s="32">
        <v>20.911514</v>
      </c>
      <c r="AO29" s="32">
        <v>54.915332999999997</v>
      </c>
      <c r="AP29" s="32">
        <v>47.059792000000002</v>
      </c>
      <c r="AQ29" s="32">
        <v>16.275286000000001</v>
      </c>
      <c r="AR29" s="32">
        <v>41.758625000000002</v>
      </c>
      <c r="AS29" s="32">
        <v>23.740393000000001</v>
      </c>
      <c r="AT29" s="32">
        <v>48.029288000000001</v>
      </c>
      <c r="AU29" s="32">
        <v>20.516853000000001</v>
      </c>
      <c r="AV29" s="32">
        <v>29.895099999999999</v>
      </c>
      <c r="AW29" s="164">
        <v>14.872063000000001</v>
      </c>
      <c r="AX29" s="164">
        <v>7.7316909999999996</v>
      </c>
      <c r="AY29" s="164">
        <v>14.853368</v>
      </c>
      <c r="AZ29" s="164">
        <v>0.71429799999999999</v>
      </c>
      <c r="BA29" s="164">
        <v>1.810959</v>
      </c>
      <c r="BB29" s="164">
        <v>0.65718900000000002</v>
      </c>
      <c r="BC29" s="121">
        <v>22</v>
      </c>
      <c r="BD29" s="121">
        <v>22</v>
      </c>
      <c r="BE29" s="121">
        <v>37</v>
      </c>
      <c r="BF29" s="121">
        <v>12</v>
      </c>
      <c r="BG29" s="121">
        <v>23</v>
      </c>
      <c r="BH29" s="405">
        <v>32.436843000000003</v>
      </c>
      <c r="BI29" s="405">
        <v>18.38158</v>
      </c>
      <c r="BJ29" s="405">
        <v>25.309470000000001</v>
      </c>
      <c r="BK29" s="405">
        <v>38.712439000000003</v>
      </c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  <c r="IW29" s="107"/>
      <c r="IX29" s="107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7"/>
      <c r="NJ29" s="107"/>
      <c r="NK29" s="107"/>
      <c r="NL29" s="107"/>
      <c r="NM29" s="107"/>
      <c r="NN29" s="107"/>
      <c r="NO29" s="107"/>
      <c r="NP29" s="107"/>
      <c r="NQ29" s="107"/>
      <c r="NR29" s="107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7"/>
      <c r="SD29" s="107"/>
      <c r="SE29" s="107"/>
      <c r="SF29" s="107"/>
      <c r="SG29" s="107"/>
      <c r="SH29" s="107"/>
      <c r="SI29" s="107"/>
      <c r="SJ29" s="107"/>
      <c r="SK29" s="107"/>
      <c r="SL29" s="107"/>
      <c r="SM29" s="107"/>
      <c r="SN29" s="107"/>
      <c r="SO29" s="107"/>
      <c r="SP29" s="107"/>
      <c r="SQ29" s="107"/>
      <c r="SR29" s="107"/>
      <c r="SS29" s="107"/>
      <c r="ST29" s="107"/>
      <c r="SU29" s="107"/>
      <c r="SV29" s="107"/>
      <c r="SW29" s="107"/>
      <c r="SX29" s="107"/>
      <c r="SY29" s="107"/>
      <c r="SZ29" s="107"/>
      <c r="TA29" s="107"/>
      <c r="TB29" s="107"/>
      <c r="TC29" s="107"/>
      <c r="TD29" s="107"/>
      <c r="TE29" s="107"/>
      <c r="TF29" s="107"/>
      <c r="TG29" s="107"/>
      <c r="TH29" s="107"/>
      <c r="TI29" s="107"/>
      <c r="TJ29" s="107"/>
      <c r="TK29" s="107"/>
      <c r="TL29" s="107"/>
      <c r="TM29" s="107"/>
      <c r="TN29" s="107"/>
      <c r="TO29" s="107"/>
      <c r="TP29" s="107"/>
      <c r="TQ29" s="107"/>
      <c r="TR29" s="107"/>
      <c r="TS29" s="107"/>
      <c r="TT29" s="107"/>
      <c r="TU29" s="107"/>
      <c r="TV29" s="107"/>
      <c r="TW29" s="107"/>
      <c r="TX29" s="107"/>
      <c r="TY29" s="107"/>
      <c r="TZ29" s="107"/>
      <c r="UA29" s="107"/>
      <c r="UB29" s="107"/>
      <c r="UC29" s="107"/>
      <c r="UD29" s="107"/>
      <c r="UE29" s="107"/>
      <c r="UF29" s="107"/>
      <c r="UG29" s="107"/>
      <c r="UH29" s="107"/>
      <c r="UI29" s="107"/>
      <c r="UJ29" s="107"/>
      <c r="UK29" s="107"/>
      <c r="UL29" s="107"/>
      <c r="UM29" s="107"/>
      <c r="UN29" s="107"/>
      <c r="UO29" s="107"/>
      <c r="UP29" s="107"/>
      <c r="UQ29" s="107"/>
      <c r="UR29" s="107"/>
      <c r="US29" s="107"/>
      <c r="UT29" s="107"/>
      <c r="UU29" s="107"/>
      <c r="UV29" s="107"/>
      <c r="UW29" s="107"/>
      <c r="UX29" s="107"/>
      <c r="UY29" s="107"/>
      <c r="UZ29" s="107"/>
      <c r="VA29" s="107"/>
      <c r="VB29" s="107"/>
      <c r="VC29" s="107"/>
      <c r="VD29" s="107"/>
      <c r="VE29" s="107"/>
      <c r="VF29" s="107"/>
      <c r="VG29" s="107"/>
      <c r="VH29" s="107"/>
      <c r="VI29" s="107"/>
      <c r="VJ29" s="107"/>
      <c r="VK29" s="107"/>
      <c r="VL29" s="107"/>
      <c r="VM29" s="107"/>
      <c r="VN29" s="107"/>
      <c r="VO29" s="107"/>
      <c r="VP29" s="107"/>
      <c r="VQ29" s="107"/>
      <c r="VR29" s="107"/>
      <c r="VS29" s="107"/>
      <c r="VT29" s="107"/>
      <c r="VU29" s="107"/>
      <c r="VV29" s="107"/>
      <c r="VW29" s="107"/>
      <c r="VX29" s="107"/>
      <c r="VY29" s="107"/>
      <c r="VZ29" s="107"/>
      <c r="WA29" s="107"/>
      <c r="WB29" s="107"/>
      <c r="WC29" s="107"/>
      <c r="WD29" s="107"/>
      <c r="WE29" s="107"/>
      <c r="WF29" s="107"/>
      <c r="WG29" s="107"/>
      <c r="WH29" s="107"/>
      <c r="WI29" s="107"/>
      <c r="WJ29" s="107"/>
      <c r="WK29" s="107"/>
      <c r="WL29" s="107"/>
      <c r="WM29" s="107"/>
      <c r="WN29" s="107"/>
      <c r="WO29" s="107"/>
      <c r="WP29" s="107"/>
      <c r="WQ29" s="107"/>
      <c r="WR29" s="107"/>
      <c r="WS29" s="107"/>
      <c r="WT29" s="107"/>
      <c r="WU29" s="107"/>
      <c r="WV29" s="107"/>
      <c r="WW29" s="107"/>
      <c r="WX29" s="107"/>
      <c r="WY29" s="107"/>
      <c r="WZ29" s="107"/>
      <c r="XA29" s="107"/>
      <c r="XB29" s="107"/>
      <c r="XC29" s="107"/>
      <c r="XD29" s="107"/>
      <c r="XE29" s="107"/>
      <c r="XF29" s="107"/>
      <c r="XG29" s="107"/>
      <c r="XH29" s="107"/>
      <c r="XI29" s="107"/>
      <c r="XJ29" s="107"/>
      <c r="XK29" s="107"/>
      <c r="XL29" s="107"/>
      <c r="XM29" s="107"/>
      <c r="XN29" s="107"/>
      <c r="XO29" s="107"/>
      <c r="XP29" s="107"/>
      <c r="XQ29" s="107"/>
      <c r="XR29" s="107"/>
      <c r="XS29" s="107"/>
      <c r="XT29" s="107"/>
      <c r="XU29" s="107"/>
      <c r="XV29" s="107"/>
      <c r="XW29" s="107"/>
      <c r="XX29" s="107"/>
      <c r="XY29" s="107"/>
      <c r="XZ29" s="107"/>
      <c r="YA29" s="107"/>
      <c r="YB29" s="107"/>
      <c r="YC29" s="107"/>
      <c r="YD29" s="107"/>
      <c r="YE29" s="107"/>
      <c r="YF29" s="107"/>
      <c r="YG29" s="107"/>
      <c r="YH29" s="107"/>
      <c r="YI29" s="107"/>
      <c r="YJ29" s="107"/>
      <c r="YK29" s="107"/>
      <c r="YL29" s="107"/>
      <c r="YM29" s="107"/>
      <c r="YN29" s="107"/>
      <c r="YO29" s="107"/>
      <c r="YP29" s="107"/>
      <c r="YQ29" s="107"/>
      <c r="YR29" s="107"/>
      <c r="YS29" s="107"/>
      <c r="YT29" s="107"/>
      <c r="YU29" s="107"/>
      <c r="YV29" s="107"/>
      <c r="YW29" s="107"/>
      <c r="YX29" s="107"/>
      <c r="YY29" s="107"/>
      <c r="YZ29" s="107"/>
      <c r="ZA29" s="107"/>
      <c r="ZB29" s="107"/>
      <c r="ZC29" s="107"/>
      <c r="ZD29" s="107"/>
      <c r="ZE29" s="107"/>
      <c r="ZF29" s="107"/>
      <c r="ZG29" s="107"/>
      <c r="ZH29" s="107"/>
      <c r="ZI29" s="107"/>
      <c r="ZJ29" s="107"/>
      <c r="ZK29" s="107"/>
      <c r="ZL29" s="107"/>
      <c r="ZM29" s="107"/>
      <c r="ZN29" s="107"/>
      <c r="ZO29" s="107"/>
      <c r="ZP29" s="107"/>
      <c r="ZQ29" s="107"/>
      <c r="ZR29" s="107"/>
      <c r="ZS29" s="107"/>
      <c r="ZT29" s="107"/>
      <c r="ZU29" s="107"/>
      <c r="ZV29" s="107"/>
      <c r="ZW29" s="107"/>
      <c r="ZX29" s="107"/>
      <c r="ZY29" s="107"/>
      <c r="ZZ29" s="107"/>
      <c r="AAA29" s="107"/>
      <c r="AAB29" s="107"/>
      <c r="AAC29" s="107"/>
      <c r="AAD29" s="107"/>
      <c r="AAE29" s="107"/>
      <c r="AAF29" s="107"/>
      <c r="AAG29" s="107"/>
      <c r="AAH29" s="107"/>
      <c r="AAI29" s="107"/>
      <c r="AAJ29" s="107"/>
      <c r="AAK29" s="107"/>
      <c r="AAL29" s="107"/>
      <c r="AAM29" s="107"/>
      <c r="AAN29" s="107"/>
      <c r="AAO29" s="107"/>
      <c r="AAP29" s="107"/>
      <c r="AAQ29" s="107"/>
      <c r="AAR29" s="107"/>
      <c r="AAS29" s="107"/>
      <c r="AAT29" s="107"/>
      <c r="AAU29" s="107"/>
      <c r="AAV29" s="107"/>
      <c r="AAW29" s="107"/>
      <c r="AAX29" s="107"/>
      <c r="AAY29" s="107"/>
      <c r="AAZ29" s="107"/>
      <c r="ABA29" s="107"/>
      <c r="ABB29" s="107"/>
      <c r="ABC29" s="107"/>
      <c r="ABD29" s="107"/>
      <c r="ABE29" s="107"/>
      <c r="ABF29" s="107"/>
      <c r="ABG29" s="107"/>
      <c r="ABH29" s="107"/>
      <c r="ABI29" s="107"/>
      <c r="ABJ29" s="107"/>
      <c r="ABK29" s="107"/>
      <c r="ABL29" s="107"/>
      <c r="ABM29" s="107"/>
      <c r="ABN29" s="107"/>
      <c r="ABO29" s="107"/>
      <c r="ABP29" s="107"/>
      <c r="ABQ29" s="107"/>
      <c r="ABR29" s="107"/>
      <c r="ABS29" s="107"/>
      <c r="ABT29" s="107"/>
      <c r="ABU29" s="107"/>
      <c r="ABV29" s="107"/>
      <c r="ABW29" s="107"/>
      <c r="ABX29" s="107"/>
      <c r="ABY29" s="107"/>
      <c r="ABZ29" s="107"/>
      <c r="ACA29" s="107"/>
      <c r="ACB29" s="107"/>
      <c r="ACC29" s="107"/>
      <c r="ACD29" s="107"/>
      <c r="ACE29" s="107"/>
      <c r="ACF29" s="107"/>
      <c r="ACG29" s="107"/>
      <c r="ACH29" s="107"/>
      <c r="ACI29" s="107"/>
      <c r="ACJ29" s="107"/>
      <c r="ACK29" s="107"/>
      <c r="ACL29" s="107"/>
      <c r="ACM29" s="107"/>
      <c r="ACN29" s="107"/>
      <c r="ACO29" s="107"/>
      <c r="ACP29" s="107"/>
      <c r="ACQ29" s="107"/>
      <c r="ACR29" s="107"/>
      <c r="ACS29" s="107"/>
      <c r="ACT29" s="107"/>
      <c r="ACU29" s="107"/>
      <c r="ACV29" s="107"/>
      <c r="ACW29" s="107"/>
      <c r="ACX29" s="107"/>
      <c r="ACY29" s="107"/>
      <c r="ACZ29" s="107"/>
      <c r="ADA29" s="107"/>
      <c r="ADB29" s="107"/>
      <c r="ADC29" s="107"/>
      <c r="ADD29" s="107"/>
      <c r="ADE29" s="107"/>
      <c r="ADF29" s="107"/>
      <c r="ADG29" s="107"/>
      <c r="ADH29" s="107"/>
      <c r="ADI29" s="107"/>
      <c r="ADJ29" s="107"/>
      <c r="ADK29" s="107"/>
      <c r="ADL29" s="107"/>
      <c r="ADM29" s="107"/>
      <c r="ADN29" s="107"/>
      <c r="ADO29" s="107"/>
      <c r="ADP29" s="107"/>
      <c r="ADQ29" s="107"/>
      <c r="ADR29" s="107"/>
      <c r="ADS29" s="107"/>
      <c r="ADT29" s="107"/>
      <c r="ADU29" s="107"/>
      <c r="ADV29" s="107"/>
      <c r="ADW29" s="107"/>
      <c r="ADX29" s="107"/>
      <c r="ADY29" s="107"/>
      <c r="ADZ29" s="107"/>
      <c r="AEA29" s="107"/>
      <c r="AEB29" s="107"/>
      <c r="AEC29" s="107"/>
      <c r="AED29" s="107"/>
      <c r="AEE29" s="107"/>
      <c r="AEF29" s="107"/>
      <c r="AEG29" s="107"/>
      <c r="AEH29" s="107"/>
      <c r="AEI29" s="107"/>
      <c r="AEJ29" s="107"/>
      <c r="AEK29" s="107"/>
      <c r="AEL29" s="107"/>
      <c r="AEM29" s="107"/>
      <c r="AEN29" s="107"/>
      <c r="AEO29" s="107"/>
      <c r="AEP29" s="107"/>
      <c r="AEQ29" s="107"/>
      <c r="AER29" s="107"/>
      <c r="AES29" s="107"/>
      <c r="AET29" s="107"/>
      <c r="AEU29" s="107"/>
      <c r="AEV29" s="107"/>
      <c r="AEW29" s="107"/>
      <c r="AEX29" s="107"/>
      <c r="AEY29" s="107"/>
      <c r="AEZ29" s="107"/>
      <c r="AFA29" s="107"/>
      <c r="AFB29" s="107"/>
      <c r="AFC29" s="107"/>
      <c r="AFD29" s="107"/>
      <c r="AFE29" s="107"/>
      <c r="AFF29" s="107"/>
      <c r="AFG29" s="107"/>
      <c r="AFH29" s="107"/>
      <c r="AFI29" s="107"/>
      <c r="AFJ29" s="107"/>
      <c r="AFK29" s="107"/>
      <c r="AFL29" s="107"/>
      <c r="AFM29" s="107"/>
      <c r="AFN29" s="107"/>
      <c r="AFO29" s="107"/>
      <c r="AFP29" s="107"/>
      <c r="AFQ29" s="107"/>
      <c r="AFR29" s="107"/>
      <c r="AFS29" s="107"/>
      <c r="AFT29" s="107"/>
      <c r="AFU29" s="107"/>
      <c r="AFV29" s="107"/>
      <c r="AFW29" s="107"/>
      <c r="AFX29" s="107"/>
      <c r="AFY29" s="107"/>
      <c r="AFZ29" s="107"/>
      <c r="AGA29" s="107"/>
      <c r="AGB29" s="107"/>
      <c r="AGC29" s="107"/>
      <c r="AGD29" s="107"/>
      <c r="AGE29" s="107"/>
      <c r="AGF29" s="107"/>
      <c r="AGG29" s="107"/>
      <c r="AGH29" s="107"/>
      <c r="AGI29" s="107"/>
      <c r="AGJ29" s="107"/>
      <c r="AGK29" s="107"/>
      <c r="AGL29" s="107"/>
      <c r="AGM29" s="107"/>
      <c r="AGN29" s="107"/>
      <c r="AGO29" s="107"/>
      <c r="AGP29" s="107"/>
      <c r="AGQ29" s="107"/>
      <c r="AGR29" s="107"/>
      <c r="AGS29" s="107"/>
      <c r="AGT29" s="107"/>
      <c r="AGU29" s="107"/>
      <c r="AGV29" s="107"/>
      <c r="AGW29" s="107"/>
      <c r="AGX29" s="107"/>
      <c r="AGY29" s="107"/>
      <c r="AGZ29" s="107"/>
      <c r="AHA29" s="107"/>
      <c r="AHB29" s="107"/>
      <c r="AHC29" s="107"/>
      <c r="AHD29" s="107"/>
      <c r="AHE29" s="107"/>
      <c r="AHF29" s="107"/>
      <c r="AHG29" s="107"/>
      <c r="AHH29" s="107"/>
      <c r="AHI29" s="107"/>
      <c r="AHJ29" s="107"/>
      <c r="AHK29" s="107"/>
      <c r="AHL29" s="107"/>
      <c r="AHM29" s="107"/>
      <c r="AHN29" s="107"/>
      <c r="AHO29" s="107"/>
      <c r="AHP29" s="107"/>
      <c r="AHQ29" s="107"/>
      <c r="AHR29" s="107"/>
      <c r="AHS29" s="107"/>
      <c r="AHT29" s="107"/>
      <c r="AHU29" s="107"/>
      <c r="AHV29" s="107"/>
      <c r="AHW29" s="107"/>
      <c r="AHX29" s="107"/>
      <c r="AHY29" s="107"/>
      <c r="AHZ29" s="107"/>
      <c r="AIA29" s="107"/>
      <c r="AIB29" s="107"/>
      <c r="AIC29" s="107"/>
      <c r="AID29" s="107"/>
      <c r="AIE29" s="107"/>
      <c r="AIF29" s="107"/>
      <c r="AIG29" s="107"/>
      <c r="AIH29" s="107"/>
      <c r="AII29" s="107"/>
      <c r="AIJ29" s="107"/>
      <c r="AIK29" s="107"/>
      <c r="AIL29" s="107"/>
      <c r="AIM29" s="107"/>
      <c r="AIN29" s="107"/>
      <c r="AIO29" s="107"/>
      <c r="AIP29" s="107"/>
      <c r="AIQ29" s="107"/>
      <c r="AIR29" s="107"/>
      <c r="AIS29" s="107"/>
      <c r="AIT29" s="107"/>
      <c r="AIU29" s="107"/>
      <c r="AIV29" s="107"/>
      <c r="AIW29" s="107"/>
      <c r="AIX29" s="107"/>
      <c r="AIY29" s="107"/>
      <c r="AIZ29" s="107"/>
      <c r="AJA29" s="107"/>
      <c r="AJB29" s="107"/>
      <c r="AJC29" s="107"/>
      <c r="AJD29" s="107"/>
      <c r="AJE29" s="107"/>
      <c r="AJF29" s="107"/>
      <c r="AJG29" s="107"/>
      <c r="AJH29" s="107"/>
      <c r="AJI29" s="107"/>
      <c r="AJJ29" s="107"/>
      <c r="AJK29" s="107"/>
      <c r="AJL29" s="107"/>
      <c r="AJM29" s="107"/>
      <c r="AJN29" s="107"/>
      <c r="AJO29" s="107"/>
      <c r="AJP29" s="107"/>
      <c r="AJQ29" s="107"/>
      <c r="AJR29" s="107"/>
      <c r="AJS29" s="107"/>
      <c r="AJT29" s="107"/>
      <c r="AJU29" s="107"/>
      <c r="AJV29" s="107"/>
      <c r="AJW29" s="107"/>
      <c r="AJX29" s="107"/>
      <c r="AJY29" s="107"/>
      <c r="AJZ29" s="107"/>
      <c r="AKA29" s="107"/>
      <c r="AKB29" s="107"/>
      <c r="AKC29" s="107"/>
      <c r="AKD29" s="107"/>
      <c r="AKE29" s="107"/>
      <c r="AKF29" s="107"/>
      <c r="AKG29" s="107"/>
      <c r="AKH29" s="107"/>
      <c r="AKI29" s="107"/>
      <c r="AKJ29" s="107"/>
      <c r="AKK29" s="107"/>
      <c r="AKL29" s="107"/>
      <c r="AKM29" s="107"/>
      <c r="AKN29" s="107"/>
      <c r="AKO29" s="107"/>
      <c r="AKP29" s="107"/>
      <c r="AKQ29" s="107"/>
      <c r="AKR29" s="107"/>
      <c r="AKS29" s="107"/>
      <c r="AKT29" s="107"/>
      <c r="AKU29" s="107"/>
      <c r="AKV29" s="107"/>
      <c r="AKW29" s="107"/>
      <c r="AKX29" s="107"/>
      <c r="AKY29" s="107"/>
      <c r="AKZ29" s="107"/>
      <c r="ALA29" s="107"/>
      <c r="ALB29" s="107"/>
      <c r="ALC29" s="107"/>
      <c r="ALD29" s="107"/>
      <c r="ALE29" s="107"/>
      <c r="ALF29" s="107"/>
      <c r="ALG29" s="107"/>
      <c r="ALH29" s="107"/>
      <c r="ALI29" s="107"/>
      <c r="ALJ29" s="107"/>
      <c r="ALK29" s="107"/>
      <c r="ALL29" s="107"/>
      <c r="ALM29" s="107"/>
      <c r="ALN29" s="107"/>
      <c r="ALO29" s="107"/>
      <c r="ALP29" s="107"/>
      <c r="ALQ29" s="107"/>
      <c r="ALR29" s="107"/>
      <c r="ALS29" s="107"/>
      <c r="ALT29" s="107"/>
      <c r="ALU29" s="107"/>
      <c r="ALV29" s="107"/>
      <c r="ALW29" s="107"/>
      <c r="ALX29" s="107"/>
      <c r="ALY29" s="107"/>
      <c r="ALZ29" s="107"/>
      <c r="AMA29" s="107"/>
      <c r="AMB29" s="107"/>
      <c r="AMC29" s="107"/>
      <c r="AMD29" s="107"/>
      <c r="AME29" s="107"/>
      <c r="AMF29" s="107"/>
      <c r="AMG29" s="107"/>
      <c r="AMH29" s="107"/>
      <c r="AMI29" s="107"/>
      <c r="AMJ29" s="107"/>
      <c r="AMK29" s="107"/>
      <c r="AML29" s="107"/>
      <c r="AMM29" s="107"/>
      <c r="AMN29" s="107"/>
      <c r="AMO29" s="107"/>
      <c r="AMP29" s="107"/>
      <c r="AMQ29" s="107"/>
      <c r="AMR29" s="107"/>
      <c r="AMS29" s="107"/>
      <c r="AMT29" s="107"/>
      <c r="AMU29" s="107"/>
      <c r="AMV29" s="107"/>
      <c r="AMW29" s="107"/>
      <c r="AMX29" s="107"/>
      <c r="AMY29" s="107"/>
      <c r="AMZ29" s="107"/>
      <c r="ANA29" s="107"/>
      <c r="ANB29" s="107"/>
      <c r="ANC29" s="107"/>
      <c r="AND29" s="107"/>
      <c r="ANE29" s="107"/>
      <c r="ANF29" s="107"/>
      <c r="ANG29" s="107"/>
      <c r="ANH29" s="107"/>
      <c r="ANI29" s="107"/>
      <c r="ANJ29" s="107"/>
      <c r="ANK29" s="107"/>
      <c r="ANL29" s="107"/>
      <c r="ANM29" s="107"/>
      <c r="ANN29" s="107"/>
      <c r="ANO29" s="107"/>
      <c r="ANP29" s="107"/>
      <c r="ANQ29" s="107"/>
      <c r="ANR29" s="107"/>
      <c r="ANS29" s="107"/>
      <c r="ANT29" s="107"/>
      <c r="ANU29" s="107"/>
      <c r="ANV29" s="107"/>
      <c r="ANW29" s="107"/>
      <c r="ANX29" s="107"/>
      <c r="ANY29" s="107"/>
      <c r="ANZ29" s="107"/>
      <c r="AOA29" s="107"/>
      <c r="AOB29" s="107"/>
      <c r="AOC29" s="107"/>
      <c r="AOD29" s="107"/>
      <c r="AOE29" s="107"/>
      <c r="AOF29" s="107"/>
      <c r="AOG29" s="107"/>
      <c r="AOH29" s="107"/>
      <c r="AOI29" s="107"/>
      <c r="AOJ29" s="107"/>
      <c r="AOK29" s="107"/>
      <c r="AOL29" s="107"/>
      <c r="AOM29" s="107"/>
      <c r="AON29" s="107"/>
      <c r="AOO29" s="107"/>
      <c r="AOP29" s="107"/>
      <c r="AOQ29" s="107"/>
      <c r="AOR29" s="107"/>
      <c r="AOS29" s="107"/>
      <c r="AOT29" s="107"/>
      <c r="AOU29" s="107"/>
      <c r="AOV29" s="107"/>
      <c r="AOW29" s="107"/>
      <c r="AOX29" s="107"/>
      <c r="AOY29" s="107"/>
      <c r="AOZ29" s="107"/>
      <c r="APA29" s="107"/>
      <c r="APB29" s="107"/>
      <c r="APC29" s="107"/>
      <c r="APD29" s="107"/>
      <c r="APE29" s="107"/>
      <c r="APF29" s="107"/>
      <c r="APG29" s="107"/>
      <c r="APH29" s="107"/>
      <c r="API29" s="107"/>
      <c r="APJ29" s="107"/>
      <c r="APK29" s="107"/>
      <c r="APL29" s="107"/>
      <c r="APM29" s="107"/>
      <c r="APN29" s="107"/>
      <c r="APO29" s="107"/>
      <c r="APP29" s="107"/>
      <c r="APQ29" s="107"/>
      <c r="APR29" s="107"/>
      <c r="APS29" s="107"/>
      <c r="APT29" s="107"/>
      <c r="APU29" s="107"/>
      <c r="APV29" s="107"/>
      <c r="APW29" s="107"/>
      <c r="APX29" s="107"/>
      <c r="APY29" s="107"/>
      <c r="APZ29" s="107"/>
      <c r="AQA29" s="107"/>
      <c r="AQB29" s="107"/>
      <c r="AQC29" s="107"/>
      <c r="AQD29" s="107"/>
      <c r="AQE29" s="107"/>
      <c r="AQF29" s="107"/>
      <c r="AQG29" s="107"/>
      <c r="AQH29" s="107"/>
      <c r="AQI29" s="107"/>
      <c r="AQJ29" s="107"/>
      <c r="AQK29" s="107"/>
      <c r="AQL29" s="107"/>
      <c r="AQM29" s="107"/>
      <c r="AQN29" s="107"/>
      <c r="AQO29" s="107"/>
      <c r="AQP29" s="107"/>
      <c r="AQQ29" s="107"/>
      <c r="AQR29" s="107"/>
      <c r="AQS29" s="107"/>
      <c r="AQT29" s="107"/>
      <c r="AQU29" s="107"/>
      <c r="AQV29" s="107"/>
      <c r="AQW29" s="107"/>
      <c r="AQX29" s="107"/>
      <c r="AQY29" s="107"/>
      <c r="AQZ29" s="107"/>
      <c r="ARA29" s="107"/>
      <c r="ARB29" s="107"/>
      <c r="ARC29" s="107"/>
      <c r="ARD29" s="107"/>
      <c r="ARE29" s="107"/>
      <c r="ARF29" s="107"/>
      <c r="ARG29" s="107"/>
      <c r="ARH29" s="107"/>
      <c r="ARI29" s="107"/>
      <c r="ARJ29" s="107"/>
      <c r="ARK29" s="107"/>
      <c r="ARL29" s="107"/>
      <c r="ARM29" s="107"/>
      <c r="ARN29" s="107"/>
      <c r="ARO29" s="107"/>
      <c r="ARP29" s="107"/>
      <c r="ARQ29" s="107"/>
      <c r="ARR29" s="107"/>
      <c r="ARS29" s="107"/>
      <c r="ART29" s="107"/>
      <c r="ARU29" s="107"/>
      <c r="ARV29" s="107"/>
      <c r="ARW29" s="107"/>
      <c r="ARX29" s="107"/>
      <c r="ARY29" s="107"/>
      <c r="ARZ29" s="107"/>
      <c r="ASA29" s="107"/>
      <c r="ASB29" s="107"/>
      <c r="ASC29" s="107"/>
      <c r="ASD29" s="107"/>
      <c r="ASE29" s="107"/>
      <c r="ASF29" s="107"/>
      <c r="ASG29" s="107"/>
      <c r="ASH29" s="107"/>
      <c r="ASI29" s="107"/>
      <c r="ASJ29" s="107"/>
      <c r="ASK29" s="107"/>
      <c r="ASL29" s="107"/>
      <c r="ASM29" s="107"/>
      <c r="ASN29" s="107"/>
      <c r="ASO29" s="107"/>
      <c r="ASP29" s="107"/>
      <c r="ASQ29" s="107"/>
      <c r="ASR29" s="107"/>
      <c r="ASS29" s="107"/>
      <c r="AST29" s="107"/>
      <c r="ASU29" s="107"/>
      <c r="ASV29" s="107"/>
      <c r="ASW29" s="107"/>
      <c r="ASX29" s="107"/>
      <c r="ASY29" s="107"/>
      <c r="ASZ29" s="107"/>
      <c r="ATA29" s="107"/>
      <c r="ATB29" s="107"/>
      <c r="ATC29" s="107"/>
      <c r="ATD29" s="107"/>
      <c r="ATE29" s="107"/>
      <c r="ATF29" s="107"/>
      <c r="ATG29" s="107"/>
      <c r="ATH29" s="107"/>
      <c r="ATI29" s="107"/>
      <c r="ATJ29" s="107"/>
      <c r="ATK29" s="107"/>
      <c r="ATL29" s="107"/>
      <c r="ATM29" s="107"/>
      <c r="ATN29" s="107"/>
      <c r="ATO29" s="107"/>
      <c r="ATP29" s="107"/>
      <c r="ATQ29" s="107"/>
      <c r="ATR29" s="107"/>
      <c r="ATS29" s="107"/>
      <c r="ATT29" s="107"/>
      <c r="ATU29" s="107"/>
      <c r="ATV29" s="107"/>
      <c r="ATW29" s="107"/>
      <c r="ATX29" s="107"/>
      <c r="ATY29" s="107"/>
      <c r="ATZ29" s="107"/>
      <c r="AUA29" s="107"/>
      <c r="AUB29" s="107"/>
      <c r="AUC29" s="107"/>
      <c r="AUD29" s="107"/>
      <c r="AUE29" s="107"/>
      <c r="AUF29" s="107"/>
      <c r="AUG29" s="107"/>
      <c r="AUH29" s="107"/>
      <c r="AUI29" s="107"/>
      <c r="AUJ29" s="107"/>
      <c r="AUK29" s="107"/>
      <c r="AUL29" s="107"/>
      <c r="AUM29" s="107"/>
      <c r="AUN29" s="107"/>
      <c r="AUO29" s="107"/>
      <c r="AUP29" s="107"/>
      <c r="AUQ29" s="107"/>
      <c r="AUR29" s="107"/>
      <c r="AUS29" s="107"/>
      <c r="AUT29" s="107"/>
      <c r="AUU29" s="107"/>
      <c r="AUV29" s="107"/>
      <c r="AUW29" s="107"/>
      <c r="AUX29" s="107"/>
      <c r="AUY29" s="107"/>
      <c r="AUZ29" s="107"/>
      <c r="AVA29" s="107"/>
      <c r="AVB29" s="107"/>
      <c r="AVC29" s="107"/>
      <c r="AVD29" s="107"/>
      <c r="AVE29" s="107"/>
      <c r="AVF29" s="107"/>
      <c r="AVG29" s="107"/>
      <c r="AVH29" s="107"/>
      <c r="AVI29" s="107"/>
      <c r="AVJ29" s="107"/>
      <c r="AVK29" s="107"/>
      <c r="AVL29" s="107"/>
      <c r="AVM29" s="107"/>
      <c r="AVN29" s="107"/>
      <c r="AVO29" s="107"/>
      <c r="AVP29" s="107"/>
      <c r="AVQ29" s="107"/>
      <c r="AVR29" s="107"/>
      <c r="AVS29" s="107"/>
      <c r="AVT29" s="107"/>
      <c r="AVU29" s="107"/>
      <c r="AVV29" s="107"/>
      <c r="AVW29" s="107"/>
      <c r="AVX29" s="107"/>
      <c r="AVY29" s="107"/>
      <c r="AVZ29" s="107"/>
      <c r="AWA29" s="107"/>
      <c r="AWB29" s="107"/>
      <c r="AWC29" s="107"/>
      <c r="AWD29" s="107"/>
      <c r="AWE29" s="107"/>
      <c r="AWF29" s="107"/>
      <c r="AWG29" s="107"/>
      <c r="AWH29" s="107"/>
      <c r="AWI29" s="107"/>
      <c r="AWJ29" s="107"/>
      <c r="AWK29" s="107"/>
      <c r="AWL29" s="107"/>
      <c r="AWM29" s="107"/>
      <c r="AWN29" s="107"/>
      <c r="AWO29" s="107"/>
      <c r="AWP29" s="107"/>
      <c r="AWQ29" s="107"/>
      <c r="AWR29" s="107"/>
      <c r="AWS29" s="107"/>
      <c r="AWT29" s="107"/>
      <c r="AWU29" s="107"/>
      <c r="AWV29" s="107"/>
      <c r="AWW29" s="107"/>
      <c r="AWX29" s="107"/>
      <c r="AWY29" s="107"/>
      <c r="AWZ29" s="107"/>
      <c r="AXA29" s="107"/>
      <c r="AXB29" s="107"/>
      <c r="AXC29" s="107"/>
      <c r="AXD29" s="107"/>
      <c r="AXE29" s="107"/>
      <c r="AXF29" s="107"/>
      <c r="AXG29" s="107"/>
      <c r="AXH29" s="107"/>
      <c r="AXI29" s="107"/>
      <c r="AXJ29" s="107"/>
      <c r="AXK29" s="107"/>
      <c r="AXL29" s="107"/>
      <c r="AXM29" s="107"/>
      <c r="AXN29" s="107"/>
      <c r="AXO29" s="107"/>
      <c r="AXP29" s="107"/>
      <c r="AXQ29" s="107"/>
      <c r="AXR29" s="107"/>
      <c r="AXS29" s="107"/>
      <c r="AXT29" s="107"/>
      <c r="AXU29" s="107"/>
      <c r="AXV29" s="107"/>
      <c r="AXW29" s="107"/>
      <c r="AXX29" s="107"/>
      <c r="AXY29" s="107"/>
      <c r="AXZ29" s="107"/>
      <c r="AYA29" s="107"/>
      <c r="AYB29" s="107"/>
      <c r="AYC29" s="107"/>
      <c r="AYD29" s="107"/>
      <c r="AYE29" s="107"/>
      <c r="AYF29" s="107"/>
      <c r="AYG29" s="107"/>
      <c r="AYH29" s="107"/>
      <c r="AYI29" s="107"/>
      <c r="AYJ29" s="107"/>
      <c r="AYK29" s="107"/>
      <c r="AYL29" s="107"/>
      <c r="AYM29" s="107"/>
      <c r="AYN29" s="107"/>
      <c r="AYO29" s="107"/>
      <c r="AYP29" s="107"/>
      <c r="AYQ29" s="107"/>
      <c r="AYR29" s="107"/>
      <c r="AYS29" s="107"/>
      <c r="AYT29" s="107"/>
      <c r="AYU29" s="107"/>
      <c r="AYV29" s="107"/>
      <c r="AYW29" s="107"/>
      <c r="AYX29" s="107"/>
      <c r="AYY29" s="107"/>
      <c r="AYZ29" s="107"/>
      <c r="AZA29" s="107"/>
      <c r="AZB29" s="107"/>
      <c r="AZC29" s="107"/>
      <c r="AZD29" s="107"/>
      <c r="AZE29" s="107"/>
      <c r="AZF29" s="107"/>
      <c r="AZG29" s="107"/>
      <c r="AZH29" s="107"/>
      <c r="AZI29" s="107"/>
      <c r="AZJ29" s="107"/>
      <c r="AZK29" s="107"/>
      <c r="AZL29" s="107"/>
      <c r="AZM29" s="107"/>
      <c r="AZN29" s="107"/>
      <c r="AZO29" s="107"/>
      <c r="AZP29" s="107"/>
      <c r="AZQ29" s="107"/>
      <c r="AZR29" s="107"/>
      <c r="AZS29" s="107"/>
      <c r="AZT29" s="107"/>
      <c r="AZU29" s="107"/>
      <c r="AZV29" s="107"/>
      <c r="AZW29" s="107"/>
      <c r="AZX29" s="107"/>
      <c r="AZY29" s="107"/>
      <c r="AZZ29" s="107"/>
      <c r="BAA29" s="107"/>
      <c r="BAB29" s="107"/>
      <c r="BAC29" s="107"/>
      <c r="BAD29" s="107"/>
      <c r="BAE29" s="107"/>
      <c r="BAF29" s="107"/>
      <c r="BAG29" s="107"/>
      <c r="BAH29" s="107"/>
      <c r="BAI29" s="107"/>
      <c r="BAJ29" s="107"/>
      <c r="BAK29" s="107"/>
      <c r="BAL29" s="107"/>
      <c r="BAM29" s="107"/>
      <c r="BAN29" s="107"/>
      <c r="BAO29" s="107"/>
      <c r="BAP29" s="107"/>
      <c r="BAQ29" s="107"/>
      <c r="BAR29" s="107"/>
      <c r="BAS29" s="107"/>
      <c r="BAT29" s="107"/>
      <c r="BAU29" s="107"/>
      <c r="BAV29" s="107"/>
      <c r="BAW29" s="107"/>
      <c r="BAX29" s="107"/>
      <c r="BAY29" s="107"/>
      <c r="BAZ29" s="107"/>
      <c r="BBA29" s="107"/>
      <c r="BBB29" s="107"/>
      <c r="BBC29" s="107"/>
      <c r="BBD29" s="107"/>
      <c r="BBE29" s="107"/>
      <c r="BBF29" s="107"/>
      <c r="BBG29" s="107"/>
      <c r="BBH29" s="107"/>
      <c r="BBI29" s="107"/>
      <c r="BBJ29" s="107"/>
      <c r="BBK29" s="107"/>
      <c r="BBL29" s="107"/>
      <c r="BBM29" s="107"/>
      <c r="BBN29" s="107"/>
      <c r="BBO29" s="107"/>
      <c r="BBP29" s="107"/>
      <c r="BBQ29" s="107"/>
      <c r="BBR29" s="107"/>
      <c r="BBS29" s="107"/>
      <c r="BBT29" s="107"/>
      <c r="BBU29" s="107"/>
      <c r="BBV29" s="107"/>
      <c r="BBW29" s="107"/>
      <c r="BBX29" s="107"/>
      <c r="BBY29" s="107"/>
      <c r="BBZ29" s="107"/>
      <c r="BCA29" s="107"/>
      <c r="BCB29" s="107"/>
      <c r="BCC29" s="107"/>
      <c r="BCD29" s="107"/>
      <c r="BCE29" s="107"/>
      <c r="BCF29" s="107"/>
      <c r="BCG29" s="107"/>
      <c r="BCH29" s="107"/>
      <c r="BCI29" s="107"/>
      <c r="BCJ29" s="107"/>
      <c r="BCK29" s="107"/>
      <c r="BCL29" s="107"/>
      <c r="BCM29" s="107"/>
      <c r="BCN29" s="107"/>
      <c r="BCO29" s="107"/>
      <c r="BCP29" s="107"/>
      <c r="BCQ29" s="107"/>
      <c r="BCR29" s="107"/>
      <c r="BCS29" s="107"/>
      <c r="BCT29" s="107"/>
      <c r="BCU29" s="107"/>
      <c r="BCV29" s="107"/>
      <c r="BCW29" s="107"/>
      <c r="BCX29" s="107"/>
      <c r="BCY29" s="107"/>
      <c r="BCZ29" s="107"/>
      <c r="BDA29" s="107"/>
      <c r="BDB29" s="107"/>
      <c r="BDC29" s="107"/>
      <c r="BDD29" s="107"/>
      <c r="BDE29" s="107"/>
      <c r="BDF29" s="107"/>
      <c r="BDG29" s="107"/>
      <c r="BDH29" s="107"/>
      <c r="BDI29" s="107"/>
      <c r="BDJ29" s="107"/>
      <c r="BDK29" s="107"/>
      <c r="BDL29" s="107"/>
      <c r="BDM29" s="107"/>
      <c r="BDN29" s="107"/>
      <c r="BDO29" s="107"/>
      <c r="BDP29" s="107"/>
      <c r="BDQ29" s="107"/>
      <c r="BDR29" s="107"/>
      <c r="BDS29" s="107"/>
      <c r="BDT29" s="107"/>
      <c r="BDU29" s="107"/>
      <c r="BDV29" s="107"/>
      <c r="BDW29" s="107"/>
      <c r="BDX29" s="107"/>
      <c r="BDY29" s="107"/>
      <c r="BDZ29" s="107"/>
      <c r="BEA29" s="107"/>
      <c r="BEB29" s="107"/>
      <c r="BEC29" s="107"/>
      <c r="BED29" s="107"/>
      <c r="BEE29" s="107"/>
      <c r="BEF29" s="107"/>
      <c r="BEG29" s="107"/>
      <c r="BEH29" s="107"/>
      <c r="BEI29" s="107"/>
      <c r="BEJ29" s="107"/>
      <c r="BEK29" s="107"/>
      <c r="BEL29" s="107"/>
      <c r="BEM29" s="107"/>
      <c r="BEN29" s="107"/>
      <c r="BEO29" s="107"/>
      <c r="BEP29" s="107"/>
      <c r="BEQ29" s="107"/>
      <c r="BER29" s="107"/>
      <c r="BES29" s="107"/>
      <c r="BET29" s="107"/>
      <c r="BEU29" s="107"/>
      <c r="BEV29" s="107"/>
      <c r="BEW29" s="107"/>
      <c r="BEX29" s="107"/>
      <c r="BEY29" s="107"/>
      <c r="BEZ29" s="107"/>
      <c r="BFA29" s="107"/>
      <c r="BFB29" s="107"/>
      <c r="BFC29" s="107"/>
      <c r="BFD29" s="107"/>
      <c r="BFE29" s="107"/>
      <c r="BFF29" s="107"/>
      <c r="BFG29" s="107"/>
      <c r="BFH29" s="107"/>
      <c r="BFI29" s="107"/>
      <c r="BFJ29" s="107"/>
      <c r="BFK29" s="107"/>
      <c r="BFL29" s="107"/>
      <c r="BFM29" s="107"/>
      <c r="BFN29" s="107"/>
      <c r="BFO29" s="107"/>
      <c r="BFP29" s="107"/>
      <c r="BFQ29" s="107"/>
      <c r="BFR29" s="107"/>
      <c r="BFS29" s="107"/>
      <c r="BFT29" s="107"/>
      <c r="BFU29" s="107"/>
      <c r="BFV29" s="107"/>
      <c r="BFW29" s="107"/>
      <c r="BFX29" s="107"/>
      <c r="BFY29" s="107"/>
      <c r="BFZ29" s="107"/>
      <c r="BGA29" s="107"/>
      <c r="BGB29" s="107"/>
      <c r="BGC29" s="107"/>
      <c r="BGD29" s="107"/>
      <c r="BGE29" s="107"/>
      <c r="BGF29" s="107"/>
      <c r="BGG29" s="107"/>
      <c r="BGH29" s="107"/>
      <c r="BGI29" s="107"/>
      <c r="BGJ29" s="107"/>
      <c r="BGK29" s="107"/>
      <c r="BGL29" s="107"/>
      <c r="BGM29" s="107"/>
      <c r="BGN29" s="107"/>
      <c r="BGO29" s="107"/>
      <c r="BGP29" s="107"/>
      <c r="BGQ29" s="107"/>
      <c r="BGR29" s="107"/>
      <c r="BGS29" s="107"/>
      <c r="BGT29" s="107"/>
      <c r="BGU29" s="107"/>
      <c r="BGV29" s="107"/>
      <c r="BGW29" s="107"/>
      <c r="BGX29" s="107"/>
      <c r="BGY29" s="107"/>
      <c r="BGZ29" s="107"/>
      <c r="BHA29" s="107"/>
      <c r="BHB29" s="107"/>
      <c r="BHC29" s="107"/>
      <c r="BHD29" s="107"/>
      <c r="BHE29" s="107"/>
      <c r="BHF29" s="107"/>
      <c r="BHG29" s="107"/>
      <c r="BHH29" s="107"/>
      <c r="BHI29" s="107"/>
      <c r="BHJ29" s="107"/>
      <c r="BHK29" s="107"/>
      <c r="BHL29" s="107"/>
      <c r="BHM29" s="107"/>
      <c r="BHN29" s="107"/>
      <c r="BHO29" s="107"/>
      <c r="BHP29" s="107"/>
      <c r="BHQ29" s="107"/>
      <c r="BHR29" s="107"/>
      <c r="BHS29" s="107"/>
      <c r="BHT29" s="107"/>
      <c r="BHU29" s="107"/>
      <c r="BHV29" s="107"/>
      <c r="BHW29" s="107"/>
      <c r="BHX29" s="107"/>
      <c r="BHY29" s="107"/>
      <c r="BHZ29" s="107"/>
      <c r="BIA29" s="107"/>
      <c r="BIB29" s="107"/>
      <c r="BIC29" s="107"/>
      <c r="BID29" s="107"/>
      <c r="BIE29" s="107"/>
      <c r="BIF29" s="107"/>
      <c r="BIG29" s="107"/>
      <c r="BIH29" s="107"/>
      <c r="BII29" s="107"/>
      <c r="BIJ29" s="107"/>
      <c r="BIK29" s="107"/>
      <c r="BIL29" s="107"/>
      <c r="BIM29" s="107"/>
      <c r="BIN29" s="107"/>
      <c r="BIO29" s="107"/>
      <c r="BIP29" s="107"/>
      <c r="BIQ29" s="107"/>
      <c r="BIR29" s="107"/>
      <c r="BIS29" s="107"/>
      <c r="BIT29" s="107"/>
      <c r="BIU29" s="107"/>
      <c r="BIV29" s="107"/>
      <c r="BIW29" s="107"/>
      <c r="BIX29" s="107"/>
      <c r="BIY29" s="107"/>
      <c r="BIZ29" s="107"/>
      <c r="BJA29" s="107"/>
      <c r="BJB29" s="107"/>
      <c r="BJC29" s="107"/>
      <c r="BJD29" s="107"/>
      <c r="BJE29" s="107"/>
      <c r="BJF29" s="107"/>
      <c r="BJG29" s="107"/>
      <c r="BJH29" s="107"/>
      <c r="BJI29" s="107"/>
      <c r="BJJ29" s="107"/>
      <c r="BJK29" s="107"/>
      <c r="BJL29" s="107"/>
      <c r="BJM29" s="107"/>
      <c r="BJN29" s="107"/>
      <c r="BJO29" s="107"/>
      <c r="BJP29" s="107"/>
      <c r="BJQ29" s="107"/>
      <c r="BJR29" s="107"/>
      <c r="BJS29" s="107"/>
      <c r="BJT29" s="107"/>
      <c r="BJU29" s="107"/>
      <c r="BJV29" s="107"/>
      <c r="BJW29" s="107"/>
      <c r="BJX29" s="107"/>
      <c r="BJY29" s="107"/>
      <c r="BJZ29" s="107"/>
      <c r="BKA29" s="107"/>
      <c r="BKB29" s="107"/>
      <c r="BKC29" s="107"/>
      <c r="BKD29" s="107"/>
      <c r="BKE29" s="107"/>
      <c r="BKF29" s="107"/>
      <c r="BKG29" s="107"/>
      <c r="BKH29" s="107"/>
      <c r="BKI29" s="107"/>
      <c r="BKJ29" s="107"/>
      <c r="BKK29" s="107"/>
      <c r="BKL29" s="107"/>
      <c r="BKM29" s="107"/>
      <c r="BKN29" s="107"/>
      <c r="BKO29" s="107"/>
      <c r="BKP29" s="107"/>
      <c r="BKQ29" s="107"/>
      <c r="BKR29" s="107"/>
      <c r="BKS29" s="107"/>
      <c r="BKT29" s="107"/>
      <c r="BKU29" s="107"/>
      <c r="BKV29" s="107"/>
      <c r="BKW29" s="107"/>
      <c r="BKX29" s="107"/>
      <c r="BKY29" s="107"/>
      <c r="BKZ29" s="107"/>
      <c r="BLA29" s="107"/>
      <c r="BLB29" s="107"/>
      <c r="BLC29" s="107"/>
      <c r="BLD29" s="107"/>
      <c r="BLE29" s="107"/>
      <c r="BLF29" s="107"/>
      <c r="BLG29" s="107"/>
      <c r="BLH29" s="107"/>
      <c r="BLI29" s="107"/>
      <c r="BLJ29" s="107"/>
      <c r="BLK29" s="107"/>
      <c r="BLL29" s="107"/>
      <c r="BLM29" s="107"/>
      <c r="BLN29" s="107"/>
      <c r="BLO29" s="107"/>
      <c r="BLP29" s="107"/>
      <c r="BLQ29" s="107"/>
      <c r="BLR29" s="107"/>
      <c r="BLS29" s="107"/>
      <c r="BLT29" s="107"/>
      <c r="BLU29" s="107"/>
      <c r="BLV29" s="107"/>
      <c r="BLW29" s="107"/>
      <c r="BLX29" s="107"/>
      <c r="BLY29" s="107"/>
      <c r="BLZ29" s="107"/>
      <c r="BMA29" s="107"/>
      <c r="BMB29" s="107"/>
      <c r="BMC29" s="107"/>
      <c r="BMD29" s="107"/>
      <c r="BME29" s="107"/>
      <c r="BMF29" s="107"/>
      <c r="BMG29" s="107"/>
      <c r="BMH29" s="107"/>
      <c r="BMI29" s="107"/>
      <c r="BMJ29" s="107"/>
      <c r="BMK29" s="107"/>
      <c r="BML29" s="107"/>
      <c r="BMM29" s="107"/>
      <c r="BMN29" s="107"/>
      <c r="BMO29" s="107"/>
      <c r="BMP29" s="107"/>
      <c r="BMQ29" s="107"/>
      <c r="BMR29" s="107"/>
      <c r="BMS29" s="107"/>
      <c r="BMT29" s="107"/>
      <c r="BMU29" s="107"/>
      <c r="BMV29" s="107"/>
      <c r="BMW29" s="107"/>
      <c r="BMX29" s="107"/>
      <c r="BMY29" s="107"/>
      <c r="BMZ29" s="107"/>
      <c r="BNA29" s="107"/>
      <c r="BNB29" s="107"/>
      <c r="BNC29" s="107"/>
      <c r="BND29" s="107"/>
      <c r="BNE29" s="107"/>
      <c r="BNF29" s="107"/>
      <c r="BNG29" s="107"/>
      <c r="BNH29" s="107"/>
      <c r="BNI29" s="107"/>
      <c r="BNJ29" s="107"/>
      <c r="BNK29" s="107"/>
      <c r="BNL29" s="107"/>
      <c r="BNM29" s="107"/>
      <c r="BNN29" s="107"/>
      <c r="BNO29" s="107"/>
      <c r="BNP29" s="107"/>
      <c r="BNQ29" s="107"/>
      <c r="BNR29" s="107"/>
      <c r="BNS29" s="107"/>
      <c r="BNT29" s="107"/>
      <c r="BNU29" s="107"/>
      <c r="BNV29" s="107"/>
      <c r="BNW29" s="107"/>
      <c r="BNX29" s="107"/>
      <c r="BNY29" s="107"/>
      <c r="BNZ29" s="107"/>
      <c r="BOA29" s="107"/>
      <c r="BOB29" s="107"/>
      <c r="BOC29" s="107"/>
      <c r="BOD29" s="107"/>
      <c r="BOE29" s="107"/>
      <c r="BOF29" s="107"/>
      <c r="BOG29" s="107"/>
      <c r="BOH29" s="107"/>
      <c r="BOI29" s="107"/>
      <c r="BOJ29" s="107"/>
      <c r="BOK29" s="107"/>
      <c r="BOL29" s="107"/>
      <c r="BOM29" s="107"/>
      <c r="BON29" s="107"/>
      <c r="BOO29" s="107"/>
      <c r="BOP29" s="107"/>
      <c r="BOQ29" s="107"/>
      <c r="BOR29" s="107"/>
      <c r="BOS29" s="107"/>
      <c r="BOT29" s="107"/>
      <c r="BOU29" s="107"/>
      <c r="BOV29" s="107"/>
      <c r="BOW29" s="107"/>
      <c r="BOX29" s="107"/>
      <c r="BOY29" s="107"/>
      <c r="BOZ29" s="107"/>
      <c r="BPA29" s="107"/>
      <c r="BPB29" s="107"/>
      <c r="BPC29" s="107"/>
      <c r="BPD29" s="107"/>
      <c r="BPE29" s="107"/>
      <c r="BPF29" s="107"/>
      <c r="BPG29" s="107"/>
      <c r="BPH29" s="107"/>
      <c r="BPI29" s="107"/>
      <c r="BPJ29" s="107"/>
      <c r="BPK29" s="107"/>
      <c r="BPL29" s="107"/>
      <c r="BPM29" s="107"/>
      <c r="BPN29" s="107"/>
      <c r="BPO29" s="107"/>
      <c r="BPP29" s="107"/>
      <c r="BPQ29" s="107"/>
      <c r="BPR29" s="107"/>
      <c r="BPS29" s="107"/>
      <c r="BPT29" s="107"/>
      <c r="BPU29" s="107"/>
      <c r="BPV29" s="107"/>
      <c r="BPW29" s="107"/>
      <c r="BPX29" s="107"/>
      <c r="BPY29" s="107"/>
      <c r="BPZ29" s="107"/>
      <c r="BQA29" s="107"/>
      <c r="BQB29" s="107"/>
      <c r="BQC29" s="107"/>
      <c r="BQD29" s="107"/>
      <c r="BQE29" s="107"/>
      <c r="BQF29" s="107"/>
      <c r="BQG29" s="107"/>
      <c r="BQH29" s="107"/>
      <c r="BQI29" s="107"/>
      <c r="BQJ29" s="107"/>
      <c r="BQK29" s="107"/>
      <c r="BQL29" s="107"/>
      <c r="BQM29" s="107"/>
      <c r="BQN29" s="107"/>
      <c r="BQO29" s="107"/>
      <c r="BQP29" s="107"/>
      <c r="BQQ29" s="107"/>
      <c r="BQR29" s="107"/>
      <c r="BQS29" s="107"/>
      <c r="BQT29" s="107"/>
      <c r="BQU29" s="107"/>
      <c r="BQV29" s="107"/>
      <c r="BQW29" s="107"/>
      <c r="BQX29" s="107"/>
      <c r="BQY29" s="107"/>
      <c r="BQZ29" s="107"/>
      <c r="BRA29" s="107"/>
      <c r="BRB29" s="107"/>
      <c r="BRC29" s="107"/>
      <c r="BRD29" s="107"/>
      <c r="BRE29" s="107"/>
      <c r="BRF29" s="107"/>
      <c r="BRG29" s="107"/>
      <c r="BRH29" s="107"/>
      <c r="BRI29" s="107"/>
      <c r="BRJ29" s="107"/>
      <c r="BRK29" s="107"/>
      <c r="BRL29" s="107"/>
      <c r="BRM29" s="107"/>
      <c r="BRN29" s="107"/>
      <c r="BRO29" s="107"/>
      <c r="BRP29" s="107"/>
      <c r="BRQ29" s="107"/>
      <c r="BRR29" s="107"/>
      <c r="BRS29" s="107"/>
      <c r="BRT29" s="107"/>
      <c r="BRU29" s="107"/>
      <c r="BRV29" s="107"/>
      <c r="BRW29" s="107"/>
      <c r="BRX29" s="107"/>
      <c r="BRY29" s="107"/>
      <c r="BRZ29" s="107"/>
      <c r="BSA29" s="107"/>
      <c r="BSB29" s="107"/>
      <c r="BSC29" s="107"/>
      <c r="BSD29" s="107"/>
      <c r="BSE29" s="107"/>
      <c r="BSF29" s="107"/>
      <c r="BSG29" s="107"/>
      <c r="BSH29" s="107"/>
      <c r="BSI29" s="107"/>
      <c r="BSJ29" s="107"/>
      <c r="BSK29" s="107"/>
      <c r="BSL29" s="107"/>
      <c r="BSM29" s="107"/>
      <c r="BSN29" s="107"/>
      <c r="BSO29" s="107"/>
      <c r="BSP29" s="107"/>
      <c r="BSQ29" s="107"/>
      <c r="BSR29" s="107"/>
      <c r="BSS29" s="107"/>
      <c r="BST29" s="107"/>
      <c r="BSU29" s="107"/>
      <c r="BSV29" s="107"/>
      <c r="BSW29" s="107"/>
      <c r="BSX29" s="107"/>
      <c r="BSY29" s="107"/>
      <c r="BSZ29" s="107"/>
      <c r="BTA29" s="107"/>
      <c r="BTB29" s="107"/>
      <c r="BTC29" s="107"/>
      <c r="BTD29" s="107"/>
      <c r="BTE29" s="107"/>
      <c r="BTF29" s="107"/>
      <c r="BTG29" s="107"/>
      <c r="BTH29" s="107"/>
      <c r="BTI29" s="107"/>
      <c r="BTJ29" s="107"/>
      <c r="BTK29" s="107"/>
      <c r="BTL29" s="107"/>
      <c r="BTM29" s="107"/>
      <c r="BTN29" s="107"/>
      <c r="BTO29" s="107"/>
      <c r="BTP29" s="107"/>
      <c r="BTQ29" s="107"/>
      <c r="BTR29" s="107"/>
      <c r="BTS29" s="107"/>
      <c r="BTT29" s="107"/>
      <c r="BTU29" s="107"/>
      <c r="BTV29" s="107"/>
      <c r="BTW29" s="107"/>
      <c r="BTX29" s="107"/>
      <c r="BTY29" s="107"/>
      <c r="BTZ29" s="107"/>
      <c r="BUA29" s="107"/>
      <c r="BUB29" s="107"/>
      <c r="BUC29" s="107"/>
      <c r="BUD29" s="107"/>
      <c r="BUE29" s="107"/>
      <c r="BUF29" s="107"/>
      <c r="BUG29" s="107"/>
      <c r="BUH29" s="107"/>
      <c r="BUI29" s="107"/>
      <c r="BUJ29" s="107"/>
      <c r="BUK29" s="107"/>
      <c r="BUL29" s="107"/>
      <c r="BUM29" s="107"/>
      <c r="BUN29" s="107"/>
      <c r="BUO29" s="107"/>
      <c r="BUP29" s="107"/>
      <c r="BUQ29" s="107"/>
      <c r="BUR29" s="107"/>
      <c r="BUS29" s="107"/>
      <c r="BUT29" s="107"/>
      <c r="BUU29" s="107"/>
      <c r="BUV29" s="107"/>
      <c r="BUW29" s="107"/>
      <c r="BUX29" s="107"/>
      <c r="BUY29" s="107"/>
      <c r="BUZ29" s="107"/>
      <c r="BVA29" s="107"/>
      <c r="BVB29" s="107"/>
      <c r="BVC29" s="107"/>
      <c r="BVD29" s="107"/>
      <c r="BVE29" s="107"/>
      <c r="BVF29" s="107"/>
      <c r="BVG29" s="107"/>
      <c r="BVH29" s="107"/>
      <c r="BVI29" s="107"/>
      <c r="BVJ29" s="107"/>
      <c r="BVK29" s="107"/>
      <c r="BVL29" s="107"/>
      <c r="BVM29" s="107"/>
      <c r="BVN29" s="107"/>
      <c r="BVO29" s="107"/>
      <c r="BVP29" s="107"/>
      <c r="BVQ29" s="107"/>
      <c r="BVR29" s="107"/>
      <c r="BVS29" s="107"/>
      <c r="BVT29" s="107"/>
      <c r="BVU29" s="107"/>
      <c r="BVV29" s="107"/>
      <c r="BVW29" s="107"/>
      <c r="BVX29" s="107"/>
      <c r="BVY29" s="107"/>
      <c r="BVZ29" s="107"/>
      <c r="BWA29" s="107"/>
      <c r="BWB29" s="107"/>
      <c r="BWC29" s="107"/>
      <c r="BWD29" s="107"/>
      <c r="BWE29" s="107"/>
      <c r="BWF29" s="107"/>
      <c r="BWG29" s="107"/>
      <c r="BWH29" s="107"/>
      <c r="BWI29" s="107"/>
      <c r="BWJ29" s="107"/>
      <c r="BWK29" s="107"/>
      <c r="BWL29" s="107"/>
      <c r="BWM29" s="107"/>
      <c r="BWN29" s="107"/>
      <c r="BWO29" s="107"/>
      <c r="BWP29" s="107"/>
      <c r="BWQ29" s="107"/>
      <c r="BWR29" s="107"/>
      <c r="BWS29" s="107"/>
      <c r="BWT29" s="107"/>
      <c r="BWU29" s="107"/>
      <c r="BWV29" s="107"/>
      <c r="BWW29" s="107"/>
      <c r="BWX29" s="107"/>
      <c r="BWY29" s="107"/>
      <c r="BWZ29" s="107"/>
      <c r="BXA29" s="107"/>
      <c r="BXB29" s="107"/>
      <c r="BXC29" s="107"/>
      <c r="BXD29" s="107"/>
      <c r="BXE29" s="107"/>
      <c r="BXF29" s="107"/>
      <c r="BXG29" s="107"/>
      <c r="BXH29" s="107"/>
      <c r="BXI29" s="107"/>
      <c r="BXJ29" s="107"/>
      <c r="BXK29" s="107"/>
      <c r="BXL29" s="107"/>
      <c r="BXM29" s="107"/>
      <c r="BXN29" s="107"/>
      <c r="BXO29" s="107"/>
      <c r="BXP29" s="107"/>
      <c r="BXQ29" s="107"/>
      <c r="BXR29" s="107"/>
      <c r="BXS29" s="107"/>
      <c r="BXT29" s="107"/>
      <c r="BXU29" s="107"/>
      <c r="BXV29" s="107"/>
      <c r="BXW29" s="107"/>
      <c r="BXX29" s="107"/>
      <c r="BXY29" s="107"/>
      <c r="BXZ29" s="107"/>
      <c r="BYA29" s="107"/>
      <c r="BYB29" s="107"/>
      <c r="BYC29" s="107"/>
      <c r="BYD29" s="107"/>
      <c r="BYE29" s="107"/>
      <c r="BYF29" s="107"/>
      <c r="BYG29" s="107"/>
      <c r="BYH29" s="107"/>
      <c r="BYI29" s="107"/>
      <c r="BYJ29" s="107"/>
      <c r="BYK29" s="107"/>
      <c r="BYL29" s="107"/>
      <c r="BYM29" s="107"/>
      <c r="BYN29" s="107"/>
      <c r="BYO29" s="107"/>
      <c r="BYP29" s="107"/>
      <c r="BYQ29" s="107"/>
      <c r="BYR29" s="107"/>
      <c r="BYS29" s="107"/>
      <c r="BYT29" s="107"/>
      <c r="BYU29" s="107"/>
      <c r="BYV29" s="107"/>
      <c r="BYW29" s="107"/>
      <c r="BYX29" s="107"/>
      <c r="BYY29" s="107"/>
      <c r="BYZ29" s="107"/>
      <c r="BZA29" s="107"/>
      <c r="BZB29" s="107"/>
      <c r="BZC29" s="107"/>
      <c r="BZD29" s="107"/>
      <c r="BZE29" s="107"/>
      <c r="BZF29" s="107"/>
      <c r="BZG29" s="107"/>
      <c r="BZH29" s="107"/>
      <c r="BZI29" s="107"/>
      <c r="BZJ29" s="107"/>
      <c r="BZK29" s="107"/>
      <c r="BZL29" s="107"/>
      <c r="BZM29" s="107"/>
      <c r="BZN29" s="107"/>
      <c r="BZO29" s="107"/>
      <c r="BZP29" s="107"/>
      <c r="BZQ29" s="107"/>
      <c r="BZR29" s="107"/>
      <c r="BZS29" s="107"/>
      <c r="BZT29" s="107"/>
      <c r="BZU29" s="107"/>
      <c r="BZV29" s="107"/>
      <c r="BZW29" s="107"/>
      <c r="BZX29" s="107"/>
      <c r="BZY29" s="107"/>
      <c r="BZZ29" s="107"/>
      <c r="CAA29" s="107"/>
      <c r="CAB29" s="107"/>
      <c r="CAC29" s="107"/>
      <c r="CAD29" s="107"/>
      <c r="CAE29" s="107"/>
      <c r="CAF29" s="107"/>
      <c r="CAG29" s="107"/>
      <c r="CAH29" s="107"/>
      <c r="CAI29" s="107"/>
      <c r="CAJ29" s="107"/>
      <c r="CAK29" s="107"/>
      <c r="CAL29" s="107"/>
      <c r="CAM29" s="107"/>
      <c r="CAN29" s="107"/>
      <c r="CAO29" s="107"/>
      <c r="CAP29" s="107"/>
      <c r="CAQ29" s="107"/>
      <c r="CAR29" s="107"/>
      <c r="CAS29" s="107"/>
      <c r="CAT29" s="107"/>
      <c r="CAU29" s="107"/>
      <c r="CAV29" s="107"/>
      <c r="CAW29" s="107"/>
      <c r="CAX29" s="107"/>
      <c r="CAY29" s="107"/>
      <c r="CAZ29" s="107"/>
      <c r="CBA29" s="107"/>
      <c r="CBB29" s="107"/>
      <c r="CBC29" s="107"/>
      <c r="CBD29" s="107"/>
      <c r="CBE29" s="107"/>
      <c r="CBF29" s="107"/>
      <c r="CBG29" s="107"/>
      <c r="CBH29" s="107"/>
      <c r="CBI29" s="107"/>
      <c r="CBJ29" s="107"/>
      <c r="CBK29" s="107"/>
      <c r="CBL29" s="107"/>
      <c r="CBM29" s="107"/>
      <c r="CBN29" s="107"/>
      <c r="CBO29" s="107"/>
      <c r="CBP29" s="107"/>
      <c r="CBQ29" s="107"/>
      <c r="CBR29" s="107"/>
      <c r="CBS29" s="107"/>
      <c r="CBT29" s="107"/>
      <c r="CBU29" s="107"/>
      <c r="CBV29" s="107"/>
      <c r="CBW29" s="107"/>
      <c r="CBX29" s="107"/>
      <c r="CBY29" s="107"/>
      <c r="CBZ29" s="107"/>
      <c r="CCA29" s="107"/>
      <c r="CCB29" s="107"/>
      <c r="CCC29" s="107"/>
      <c r="CCD29" s="107"/>
      <c r="CCE29" s="107"/>
      <c r="CCF29" s="107"/>
      <c r="CCG29" s="107"/>
      <c r="CCH29" s="107"/>
      <c r="CCI29" s="107"/>
      <c r="CCJ29" s="107"/>
      <c r="CCK29" s="107"/>
      <c r="CCL29" s="107"/>
      <c r="CCM29" s="107"/>
      <c r="CCN29" s="107"/>
      <c r="CCO29" s="107"/>
      <c r="CCP29" s="107"/>
      <c r="CCQ29" s="107"/>
      <c r="CCR29" s="107"/>
      <c r="CCS29" s="107"/>
      <c r="CCT29" s="107"/>
      <c r="CCU29" s="107"/>
      <c r="CCV29" s="107"/>
      <c r="CCW29" s="107"/>
      <c r="CCX29" s="107"/>
      <c r="CCY29" s="107"/>
      <c r="CCZ29" s="107"/>
      <c r="CDA29" s="107"/>
      <c r="CDB29" s="107"/>
      <c r="CDC29" s="107"/>
      <c r="CDD29" s="107"/>
      <c r="CDE29" s="107"/>
      <c r="CDF29" s="107"/>
      <c r="CDG29" s="107"/>
      <c r="CDH29" s="107"/>
      <c r="CDI29" s="107"/>
      <c r="CDJ29" s="107"/>
      <c r="CDK29" s="107"/>
      <c r="CDL29" s="107"/>
      <c r="CDM29" s="107"/>
      <c r="CDN29" s="107"/>
      <c r="CDO29" s="107"/>
      <c r="CDP29" s="107"/>
      <c r="CDQ29" s="107"/>
      <c r="CDR29" s="107"/>
      <c r="CDS29" s="107"/>
      <c r="CDT29" s="107"/>
      <c r="CDU29" s="107"/>
      <c r="CDV29" s="107"/>
      <c r="CDW29" s="107"/>
      <c r="CDX29" s="107"/>
      <c r="CDY29" s="107"/>
      <c r="CDZ29" s="107"/>
      <c r="CEA29" s="107"/>
      <c r="CEB29" s="107"/>
      <c r="CEC29" s="107"/>
      <c r="CED29" s="107"/>
      <c r="CEE29" s="107"/>
      <c r="CEF29" s="107"/>
      <c r="CEG29" s="107"/>
      <c r="CEH29" s="107"/>
      <c r="CEI29" s="107"/>
      <c r="CEJ29" s="107"/>
      <c r="CEK29" s="107"/>
      <c r="CEL29" s="107"/>
      <c r="CEM29" s="107"/>
      <c r="CEN29" s="107"/>
      <c r="CEO29" s="107"/>
      <c r="CEP29" s="107"/>
      <c r="CEQ29" s="107"/>
      <c r="CER29" s="107"/>
      <c r="CES29" s="107"/>
      <c r="CET29" s="107"/>
      <c r="CEU29" s="107"/>
      <c r="CEV29" s="107"/>
      <c r="CEW29" s="107"/>
      <c r="CEX29" s="107"/>
      <c r="CEY29" s="107"/>
      <c r="CEZ29" s="107"/>
      <c r="CFA29" s="107"/>
      <c r="CFB29" s="107"/>
      <c r="CFC29" s="107"/>
      <c r="CFD29" s="107"/>
      <c r="CFE29" s="107"/>
      <c r="CFF29" s="107"/>
      <c r="CFG29" s="107"/>
      <c r="CFH29" s="107"/>
      <c r="CFI29" s="107"/>
      <c r="CFJ29" s="107"/>
      <c r="CFK29" s="107"/>
      <c r="CFL29" s="107"/>
      <c r="CFM29" s="107"/>
      <c r="CFN29" s="107"/>
      <c r="CFO29" s="107"/>
      <c r="CFP29" s="107"/>
      <c r="CFQ29" s="107"/>
      <c r="CFR29" s="107"/>
      <c r="CFS29" s="107"/>
      <c r="CFT29" s="107"/>
      <c r="CFU29" s="107"/>
      <c r="CFV29" s="107"/>
      <c r="CFW29" s="107"/>
      <c r="CFX29" s="107"/>
      <c r="CFY29" s="107"/>
      <c r="CFZ29" s="107"/>
      <c r="CGA29" s="107"/>
      <c r="CGB29" s="107"/>
      <c r="CGC29" s="107"/>
      <c r="CGD29" s="107"/>
      <c r="CGE29" s="107"/>
      <c r="CGF29" s="107"/>
      <c r="CGG29" s="107"/>
      <c r="CGH29" s="107"/>
      <c r="CGI29" s="107"/>
      <c r="CGJ29" s="107"/>
      <c r="CGK29" s="107"/>
      <c r="CGL29" s="107"/>
      <c r="CGM29" s="107"/>
      <c r="CGN29" s="107"/>
      <c r="CGO29" s="107"/>
      <c r="CGP29" s="107"/>
      <c r="CGQ29" s="107"/>
      <c r="CGR29" s="107"/>
      <c r="CGS29" s="107"/>
      <c r="CGT29" s="107"/>
      <c r="CGU29" s="107"/>
      <c r="CGV29" s="107"/>
      <c r="CGW29" s="107"/>
      <c r="CGX29" s="107"/>
      <c r="CGY29" s="107"/>
      <c r="CGZ29" s="107"/>
      <c r="CHA29" s="107"/>
      <c r="CHB29" s="107"/>
      <c r="CHC29" s="107"/>
      <c r="CHD29" s="107"/>
      <c r="CHE29" s="107"/>
      <c r="CHF29" s="107"/>
      <c r="CHG29" s="107"/>
      <c r="CHH29" s="107"/>
      <c r="CHI29" s="107"/>
      <c r="CHJ29" s="107"/>
      <c r="CHK29" s="107"/>
      <c r="CHL29" s="107"/>
      <c r="CHM29" s="107"/>
      <c r="CHN29" s="107"/>
      <c r="CHO29" s="107"/>
      <c r="CHP29" s="107"/>
      <c r="CHQ29" s="107"/>
      <c r="CHR29" s="107"/>
      <c r="CHS29" s="107"/>
      <c r="CHT29" s="107"/>
      <c r="CHU29" s="107"/>
      <c r="CHV29" s="107"/>
      <c r="CHW29" s="107"/>
      <c r="CHX29" s="107"/>
      <c r="CHY29" s="107"/>
      <c r="CHZ29" s="107"/>
      <c r="CIA29" s="107"/>
      <c r="CIB29" s="107"/>
      <c r="CIC29" s="107"/>
      <c r="CID29" s="107"/>
      <c r="CIE29" s="107"/>
      <c r="CIF29" s="107"/>
      <c r="CIG29" s="107"/>
      <c r="CIH29" s="107"/>
      <c r="CII29" s="107"/>
      <c r="CIJ29" s="107"/>
      <c r="CIK29" s="107"/>
      <c r="CIL29" s="107"/>
      <c r="CIM29" s="107"/>
      <c r="CIN29" s="107"/>
      <c r="CIO29" s="107"/>
      <c r="CIP29" s="107"/>
      <c r="CIQ29" s="107"/>
      <c r="CIR29" s="107"/>
      <c r="CIS29" s="107"/>
      <c r="CIT29" s="107"/>
      <c r="CIU29" s="107"/>
      <c r="CIV29" s="107"/>
      <c r="CIW29" s="107"/>
      <c r="CIX29" s="107"/>
      <c r="CIY29" s="107"/>
      <c r="CIZ29" s="107"/>
      <c r="CJA29" s="107"/>
      <c r="CJB29" s="107"/>
      <c r="CJC29" s="107"/>
      <c r="CJD29" s="107"/>
      <c r="CJE29" s="107"/>
      <c r="CJF29" s="107"/>
      <c r="CJG29" s="107"/>
      <c r="CJH29" s="107"/>
      <c r="CJI29" s="107"/>
      <c r="CJJ29" s="107"/>
      <c r="CJK29" s="107"/>
      <c r="CJL29" s="107"/>
      <c r="CJM29" s="107"/>
      <c r="CJN29" s="107"/>
      <c r="CJO29" s="107"/>
      <c r="CJP29" s="107"/>
      <c r="CJQ29" s="107"/>
      <c r="CJR29" s="107"/>
      <c r="CJS29" s="107"/>
      <c r="CJT29" s="107"/>
      <c r="CJU29" s="107"/>
      <c r="CJV29" s="107"/>
      <c r="CJW29" s="107"/>
      <c r="CJX29" s="107"/>
      <c r="CJY29" s="107"/>
      <c r="CJZ29" s="107"/>
      <c r="CKA29" s="107"/>
      <c r="CKB29" s="107"/>
      <c r="CKC29" s="107"/>
      <c r="CKD29" s="107"/>
      <c r="CKE29" s="107"/>
      <c r="CKF29" s="107"/>
      <c r="CKG29" s="107"/>
      <c r="CKH29" s="107"/>
      <c r="CKI29" s="107"/>
      <c r="CKJ29" s="107"/>
      <c r="CKK29" s="107"/>
      <c r="CKL29" s="107"/>
      <c r="CKM29" s="107"/>
      <c r="CKN29" s="107"/>
      <c r="CKO29" s="107"/>
      <c r="CKP29" s="107"/>
      <c r="CKQ29" s="107"/>
      <c r="CKR29" s="107"/>
      <c r="CKS29" s="107"/>
      <c r="CKT29" s="107"/>
      <c r="CKU29" s="107"/>
      <c r="CKV29" s="107"/>
      <c r="CKW29" s="107"/>
      <c r="CKX29" s="107"/>
      <c r="CKY29" s="107"/>
      <c r="CKZ29" s="107"/>
      <c r="CLA29" s="107"/>
      <c r="CLB29" s="107"/>
      <c r="CLC29" s="107"/>
      <c r="CLD29" s="107"/>
      <c r="CLE29" s="107"/>
      <c r="CLF29" s="107"/>
      <c r="CLG29" s="107"/>
      <c r="CLH29" s="107"/>
      <c r="CLI29" s="107"/>
      <c r="CLJ29" s="107"/>
      <c r="CLK29" s="107"/>
      <c r="CLL29" s="107"/>
      <c r="CLM29" s="107"/>
      <c r="CLN29" s="107"/>
      <c r="CLO29" s="107"/>
      <c r="CLP29" s="107"/>
      <c r="CLQ29" s="107"/>
      <c r="CLR29" s="107"/>
      <c r="CLS29" s="107"/>
      <c r="CLT29" s="107"/>
      <c r="CLU29" s="107"/>
      <c r="CLV29" s="107"/>
      <c r="CLW29" s="107"/>
      <c r="CLX29" s="107"/>
      <c r="CLY29" s="107"/>
      <c r="CLZ29" s="107"/>
      <c r="CMA29" s="107"/>
      <c r="CMB29" s="107"/>
      <c r="CMC29" s="107"/>
      <c r="CMD29" s="107"/>
      <c r="CME29" s="107"/>
      <c r="CMF29" s="107"/>
      <c r="CMG29" s="107"/>
      <c r="CMH29" s="107"/>
      <c r="CMI29" s="107"/>
      <c r="CMJ29" s="107"/>
      <c r="CMK29" s="107"/>
      <c r="CML29" s="107"/>
      <c r="CMM29" s="107"/>
      <c r="CMN29" s="107"/>
      <c r="CMO29" s="107"/>
      <c r="CMP29" s="107"/>
      <c r="CMQ29" s="107"/>
      <c r="CMR29" s="107"/>
      <c r="CMS29" s="107"/>
      <c r="CMT29" s="107"/>
      <c r="CMU29" s="107"/>
      <c r="CMV29" s="107"/>
      <c r="CMW29" s="107"/>
      <c r="CMX29" s="107"/>
      <c r="CMY29" s="107"/>
      <c r="CMZ29" s="107"/>
      <c r="CNA29" s="107"/>
      <c r="CNB29" s="107"/>
      <c r="CNC29" s="107"/>
      <c r="CND29" s="107"/>
      <c r="CNE29" s="107"/>
      <c r="CNF29" s="107"/>
      <c r="CNG29" s="107"/>
      <c r="CNH29" s="107"/>
      <c r="CNI29" s="107"/>
      <c r="CNJ29" s="107"/>
      <c r="CNK29" s="107"/>
      <c r="CNL29" s="107"/>
      <c r="CNM29" s="107"/>
      <c r="CNN29" s="107"/>
      <c r="CNO29" s="107"/>
      <c r="CNP29" s="107"/>
      <c r="CNQ29" s="107"/>
      <c r="CNR29" s="107"/>
      <c r="CNS29" s="107"/>
      <c r="CNT29" s="107"/>
      <c r="CNU29" s="107"/>
      <c r="CNV29" s="107"/>
      <c r="CNW29" s="107"/>
      <c r="CNX29" s="107"/>
      <c r="CNY29" s="107"/>
      <c r="CNZ29" s="107"/>
      <c r="COA29" s="107"/>
      <c r="COB29" s="107"/>
      <c r="COC29" s="107"/>
      <c r="COD29" s="107"/>
      <c r="COE29" s="107"/>
      <c r="COF29" s="107"/>
      <c r="COG29" s="107"/>
      <c r="COH29" s="107"/>
      <c r="COI29" s="107"/>
      <c r="COJ29" s="107"/>
      <c r="COK29" s="107"/>
      <c r="COL29" s="107"/>
      <c r="COM29" s="107"/>
      <c r="CON29" s="107"/>
      <c r="COO29" s="107"/>
      <c r="COP29" s="107"/>
      <c r="COQ29" s="107"/>
      <c r="COR29" s="107"/>
      <c r="COS29" s="107"/>
      <c r="COT29" s="107"/>
      <c r="COU29" s="107"/>
      <c r="COV29" s="107"/>
      <c r="COW29" s="107"/>
      <c r="COX29" s="107"/>
      <c r="COY29" s="107"/>
      <c r="COZ29" s="107"/>
      <c r="CPA29" s="107"/>
      <c r="CPB29" s="107"/>
      <c r="CPC29" s="107"/>
      <c r="CPD29" s="107"/>
      <c r="CPE29" s="107"/>
      <c r="CPF29" s="107"/>
      <c r="CPG29" s="107"/>
      <c r="CPH29" s="107"/>
      <c r="CPI29" s="107"/>
      <c r="CPJ29" s="107"/>
      <c r="CPK29" s="107"/>
      <c r="CPL29" s="107"/>
      <c r="CPM29" s="107"/>
      <c r="CPN29" s="107"/>
      <c r="CPO29" s="107"/>
      <c r="CPP29" s="107"/>
      <c r="CPQ29" s="107"/>
      <c r="CPR29" s="107"/>
      <c r="CPS29" s="107"/>
      <c r="CPT29" s="107"/>
      <c r="CPU29" s="107"/>
      <c r="CPV29" s="107"/>
      <c r="CPW29" s="107"/>
      <c r="CPX29" s="107"/>
      <c r="CPY29" s="107"/>
      <c r="CPZ29" s="107"/>
      <c r="CQA29" s="107"/>
      <c r="CQB29" s="107"/>
      <c r="CQC29" s="107"/>
      <c r="CQD29" s="107"/>
      <c r="CQE29" s="107"/>
      <c r="CQF29" s="107"/>
      <c r="CQG29" s="107"/>
      <c r="CQH29" s="107"/>
      <c r="CQI29" s="107"/>
      <c r="CQJ29" s="107"/>
      <c r="CQK29" s="107"/>
      <c r="CQL29" s="107"/>
      <c r="CQM29" s="107"/>
      <c r="CQN29" s="107"/>
      <c r="CQO29" s="107"/>
      <c r="CQP29" s="107"/>
      <c r="CQQ29" s="107"/>
      <c r="CQR29" s="107"/>
      <c r="CQS29" s="107"/>
      <c r="CQT29" s="107"/>
      <c r="CQU29" s="107"/>
      <c r="CQV29" s="107"/>
      <c r="CQW29" s="107"/>
      <c r="CQX29" s="107"/>
      <c r="CQY29" s="107"/>
      <c r="CQZ29" s="107"/>
      <c r="CRA29" s="107"/>
      <c r="CRB29" s="107"/>
      <c r="CRC29" s="107"/>
      <c r="CRD29" s="107"/>
      <c r="CRE29" s="107"/>
      <c r="CRF29" s="107"/>
      <c r="CRG29" s="107"/>
      <c r="CRH29" s="107"/>
      <c r="CRI29" s="107"/>
      <c r="CRJ29" s="107"/>
      <c r="CRK29" s="107"/>
      <c r="CRL29" s="107"/>
      <c r="CRM29" s="107"/>
      <c r="CRN29" s="107"/>
      <c r="CRO29" s="107"/>
      <c r="CRP29" s="107"/>
      <c r="CRQ29" s="107"/>
      <c r="CRR29" s="107"/>
      <c r="CRS29" s="107"/>
      <c r="CRT29" s="107"/>
      <c r="CRU29" s="107"/>
      <c r="CRV29" s="107"/>
      <c r="CRW29" s="107"/>
      <c r="CRX29" s="107"/>
      <c r="CRY29" s="107"/>
      <c r="CRZ29" s="107"/>
      <c r="CSA29" s="107"/>
      <c r="CSB29" s="107"/>
      <c r="CSC29" s="107"/>
      <c r="CSD29" s="107"/>
      <c r="CSE29" s="107"/>
      <c r="CSF29" s="107"/>
      <c r="CSG29" s="107"/>
      <c r="CSH29" s="107"/>
      <c r="CSI29" s="107"/>
      <c r="CSJ29" s="107"/>
      <c r="CSK29" s="107"/>
      <c r="CSL29" s="107"/>
      <c r="CSM29" s="107"/>
      <c r="CSN29" s="107"/>
      <c r="CSO29" s="107"/>
      <c r="CSP29" s="107"/>
      <c r="CSQ29" s="107"/>
      <c r="CSR29" s="107"/>
      <c r="CSS29" s="107"/>
      <c r="CST29" s="107"/>
      <c r="CSU29" s="107"/>
      <c r="CSV29" s="107"/>
      <c r="CSW29" s="107"/>
      <c r="CSX29" s="107"/>
      <c r="CSY29" s="107"/>
      <c r="CSZ29" s="107"/>
      <c r="CTA29" s="107"/>
      <c r="CTB29" s="107"/>
      <c r="CTC29" s="107"/>
      <c r="CTD29" s="107"/>
      <c r="CTE29" s="107"/>
      <c r="CTF29" s="107"/>
      <c r="CTG29" s="107"/>
      <c r="CTH29" s="107"/>
      <c r="CTI29" s="107"/>
      <c r="CTJ29" s="107"/>
      <c r="CTK29" s="107"/>
      <c r="CTL29" s="107"/>
      <c r="CTM29" s="107"/>
      <c r="CTN29" s="107"/>
      <c r="CTO29" s="107"/>
      <c r="CTP29" s="107"/>
      <c r="CTQ29" s="107"/>
      <c r="CTR29" s="107"/>
      <c r="CTS29" s="107"/>
      <c r="CTT29" s="107"/>
      <c r="CTU29" s="107"/>
      <c r="CTV29" s="107"/>
      <c r="CTW29" s="107"/>
      <c r="CTX29" s="107"/>
      <c r="CTY29" s="107"/>
      <c r="CTZ29" s="107"/>
      <c r="CUA29" s="107"/>
      <c r="CUB29" s="107"/>
      <c r="CUC29" s="107"/>
      <c r="CUD29" s="107"/>
      <c r="CUE29" s="107"/>
      <c r="CUF29" s="107"/>
      <c r="CUG29" s="107"/>
      <c r="CUH29" s="107"/>
      <c r="CUI29" s="107"/>
      <c r="CUJ29" s="107"/>
      <c r="CUK29" s="107"/>
      <c r="CUL29" s="107"/>
      <c r="CUM29" s="107"/>
      <c r="CUN29" s="107"/>
      <c r="CUO29" s="107"/>
      <c r="CUP29" s="107"/>
      <c r="CUQ29" s="107"/>
      <c r="CUR29" s="107"/>
      <c r="CUS29" s="107"/>
      <c r="CUT29" s="107"/>
      <c r="CUU29" s="107"/>
      <c r="CUV29" s="107"/>
      <c r="CUW29" s="107"/>
      <c r="CUX29" s="107"/>
      <c r="CUY29" s="107"/>
      <c r="CUZ29" s="107"/>
      <c r="CVA29" s="107"/>
      <c r="CVB29" s="107"/>
      <c r="CVC29" s="107"/>
      <c r="CVD29" s="107"/>
      <c r="CVE29" s="107"/>
      <c r="CVF29" s="107"/>
      <c r="CVG29" s="107"/>
      <c r="CVH29" s="107"/>
      <c r="CVI29" s="107"/>
      <c r="CVJ29" s="107"/>
      <c r="CVK29" s="107"/>
      <c r="CVL29" s="107"/>
      <c r="CVM29" s="107"/>
      <c r="CVN29" s="107"/>
      <c r="CVO29" s="107"/>
      <c r="CVP29" s="107"/>
      <c r="CVQ29" s="107"/>
      <c r="CVR29" s="107"/>
      <c r="CVS29" s="107"/>
      <c r="CVT29" s="107"/>
      <c r="CVU29" s="107"/>
      <c r="CVV29" s="107"/>
      <c r="CVW29" s="107"/>
      <c r="CVX29" s="107"/>
      <c r="CVY29" s="107"/>
      <c r="CVZ29" s="107"/>
      <c r="CWA29" s="107"/>
      <c r="CWB29" s="107"/>
      <c r="CWC29" s="107"/>
      <c r="CWD29" s="107"/>
      <c r="CWE29" s="107"/>
      <c r="CWF29" s="107"/>
      <c r="CWG29" s="107"/>
      <c r="CWH29" s="107"/>
      <c r="CWI29" s="107"/>
      <c r="CWJ29" s="107"/>
      <c r="CWK29" s="107"/>
      <c r="CWL29" s="107"/>
      <c r="CWM29" s="107"/>
      <c r="CWN29" s="107"/>
      <c r="CWO29" s="107"/>
      <c r="CWP29" s="107"/>
      <c r="CWQ29" s="107"/>
      <c r="CWR29" s="107"/>
      <c r="CWS29" s="107"/>
      <c r="CWT29" s="107"/>
      <c r="CWU29" s="107"/>
      <c r="CWV29" s="107"/>
      <c r="CWW29" s="107"/>
      <c r="CWX29" s="107"/>
      <c r="CWY29" s="107"/>
      <c r="CWZ29" s="107"/>
      <c r="CXA29" s="107"/>
      <c r="CXB29" s="107"/>
      <c r="CXC29" s="107"/>
      <c r="CXD29" s="107"/>
      <c r="CXE29" s="107"/>
      <c r="CXF29" s="107"/>
      <c r="CXG29" s="107"/>
      <c r="CXH29" s="107"/>
      <c r="CXI29" s="107"/>
      <c r="CXJ29" s="107"/>
      <c r="CXK29" s="107"/>
      <c r="CXL29" s="107"/>
      <c r="CXM29" s="107"/>
      <c r="CXN29" s="107"/>
      <c r="CXO29" s="107"/>
      <c r="CXP29" s="107"/>
      <c r="CXQ29" s="107"/>
      <c r="CXR29" s="107"/>
      <c r="CXS29" s="107"/>
      <c r="CXT29" s="107"/>
      <c r="CXU29" s="107"/>
      <c r="CXV29" s="107"/>
      <c r="CXW29" s="107"/>
      <c r="CXX29" s="107"/>
      <c r="CXY29" s="107"/>
      <c r="CXZ29" s="107"/>
      <c r="CYA29" s="107"/>
      <c r="CYB29" s="107"/>
      <c r="CYC29" s="107"/>
      <c r="CYD29" s="107"/>
      <c r="CYE29" s="107"/>
      <c r="CYF29" s="107"/>
      <c r="CYG29" s="107"/>
      <c r="CYH29" s="107"/>
      <c r="CYI29" s="107"/>
      <c r="CYJ29" s="107"/>
      <c r="CYK29" s="107"/>
      <c r="CYL29" s="107"/>
      <c r="CYM29" s="107"/>
      <c r="CYN29" s="107"/>
      <c r="CYO29" s="107"/>
      <c r="CYP29" s="107"/>
      <c r="CYQ29" s="107"/>
      <c r="CYR29" s="107"/>
      <c r="CYS29" s="107"/>
      <c r="CYT29" s="107"/>
      <c r="CYU29" s="107"/>
      <c r="CYV29" s="107"/>
      <c r="CYW29" s="107"/>
      <c r="CYX29" s="107"/>
      <c r="CYY29" s="107"/>
      <c r="CYZ29" s="107"/>
      <c r="CZA29" s="107"/>
      <c r="CZB29" s="107"/>
      <c r="CZC29" s="107"/>
      <c r="CZD29" s="107"/>
      <c r="CZE29" s="107"/>
      <c r="CZF29" s="107"/>
      <c r="CZG29" s="107"/>
      <c r="CZH29" s="107"/>
      <c r="CZI29" s="107"/>
      <c r="CZJ29" s="107"/>
      <c r="CZK29" s="107"/>
      <c r="CZL29" s="107"/>
      <c r="CZM29" s="107"/>
      <c r="CZN29" s="107"/>
      <c r="CZO29" s="107"/>
      <c r="CZP29" s="107"/>
      <c r="CZQ29" s="107"/>
      <c r="CZR29" s="107"/>
      <c r="CZS29" s="107"/>
      <c r="CZT29" s="107"/>
      <c r="CZU29" s="107"/>
      <c r="CZV29" s="107"/>
      <c r="CZW29" s="107"/>
      <c r="CZX29" s="107"/>
      <c r="CZY29" s="107"/>
      <c r="CZZ29" s="107"/>
      <c r="DAA29" s="107"/>
      <c r="DAB29" s="107"/>
      <c r="DAC29" s="107"/>
      <c r="DAD29" s="107"/>
      <c r="DAE29" s="107"/>
      <c r="DAF29" s="107"/>
      <c r="DAG29" s="107"/>
      <c r="DAH29" s="107"/>
      <c r="DAI29" s="107"/>
      <c r="DAJ29" s="107"/>
      <c r="DAK29" s="107"/>
      <c r="DAL29" s="107"/>
      <c r="DAM29" s="107"/>
      <c r="DAN29" s="107"/>
      <c r="DAO29" s="107"/>
      <c r="DAP29" s="107"/>
      <c r="DAQ29" s="107"/>
      <c r="DAR29" s="107"/>
      <c r="DAS29" s="107"/>
      <c r="DAT29" s="107"/>
      <c r="DAU29" s="107"/>
      <c r="DAV29" s="107"/>
      <c r="DAW29" s="107"/>
      <c r="DAX29" s="107"/>
      <c r="DAY29" s="107"/>
      <c r="DAZ29" s="107"/>
      <c r="DBA29" s="107"/>
      <c r="DBB29" s="107"/>
      <c r="DBC29" s="107"/>
      <c r="DBD29" s="107"/>
      <c r="DBE29" s="107"/>
      <c r="DBF29" s="107"/>
      <c r="DBG29" s="107"/>
      <c r="DBH29" s="107"/>
      <c r="DBI29" s="107"/>
      <c r="DBJ29" s="107"/>
      <c r="DBK29" s="107"/>
      <c r="DBL29" s="107"/>
      <c r="DBM29" s="107"/>
      <c r="DBN29" s="107"/>
      <c r="DBO29" s="107"/>
      <c r="DBP29" s="107"/>
      <c r="DBQ29" s="107"/>
      <c r="DBR29" s="107"/>
      <c r="DBS29" s="107"/>
      <c r="DBT29" s="107"/>
      <c r="DBU29" s="107"/>
      <c r="DBV29" s="107"/>
      <c r="DBW29" s="107"/>
      <c r="DBX29" s="107"/>
      <c r="DBY29" s="107"/>
      <c r="DBZ29" s="107"/>
      <c r="DCA29" s="107"/>
      <c r="DCB29" s="107"/>
      <c r="DCC29" s="107"/>
      <c r="DCD29" s="107"/>
      <c r="DCE29" s="107"/>
      <c r="DCF29" s="107"/>
      <c r="DCG29" s="107"/>
      <c r="DCH29" s="107"/>
      <c r="DCI29" s="107"/>
      <c r="DCJ29" s="107"/>
      <c r="DCK29" s="107"/>
      <c r="DCL29" s="107"/>
      <c r="DCM29" s="107"/>
      <c r="DCN29" s="107"/>
      <c r="DCO29" s="107"/>
      <c r="DCP29" s="107"/>
      <c r="DCQ29" s="107"/>
      <c r="DCR29" s="107"/>
      <c r="DCS29" s="107"/>
      <c r="DCT29" s="107"/>
      <c r="DCU29" s="107"/>
      <c r="DCV29" s="107"/>
      <c r="DCW29" s="107"/>
      <c r="DCX29" s="107"/>
      <c r="DCY29" s="107"/>
      <c r="DCZ29" s="107"/>
      <c r="DDA29" s="107"/>
      <c r="DDB29" s="107"/>
      <c r="DDC29" s="107"/>
      <c r="DDD29" s="107"/>
      <c r="DDE29" s="107"/>
      <c r="DDF29" s="107"/>
      <c r="DDG29" s="107"/>
      <c r="DDH29" s="107"/>
      <c r="DDI29" s="107"/>
      <c r="DDJ29" s="107"/>
      <c r="DDK29" s="107"/>
      <c r="DDL29" s="107"/>
      <c r="DDM29" s="107"/>
      <c r="DDN29" s="107"/>
      <c r="DDO29" s="107"/>
      <c r="DDP29" s="107"/>
      <c r="DDQ29" s="107"/>
      <c r="DDR29" s="107"/>
      <c r="DDS29" s="107"/>
      <c r="DDT29" s="107"/>
      <c r="DDU29" s="107"/>
      <c r="DDV29" s="107"/>
      <c r="DDW29" s="107"/>
      <c r="DDX29" s="107"/>
      <c r="DDY29" s="107"/>
      <c r="DDZ29" s="107"/>
      <c r="DEA29" s="107"/>
      <c r="DEB29" s="107"/>
      <c r="DEC29" s="107"/>
      <c r="DED29" s="107"/>
      <c r="DEE29" s="107"/>
      <c r="DEF29" s="107"/>
      <c r="DEG29" s="107"/>
      <c r="DEH29" s="107"/>
      <c r="DEI29" s="107"/>
      <c r="DEJ29" s="107"/>
      <c r="DEK29" s="107"/>
      <c r="DEL29" s="107"/>
      <c r="DEM29" s="107"/>
      <c r="DEN29" s="107"/>
      <c r="DEO29" s="107"/>
      <c r="DEP29" s="107"/>
      <c r="DEQ29" s="107"/>
      <c r="DER29" s="107"/>
      <c r="DES29" s="107"/>
      <c r="DET29" s="107"/>
      <c r="DEU29" s="107"/>
      <c r="DEV29" s="107"/>
      <c r="DEW29" s="107"/>
      <c r="DEX29" s="107"/>
      <c r="DEY29" s="107"/>
      <c r="DEZ29" s="107"/>
      <c r="DFA29" s="107"/>
      <c r="DFB29" s="107"/>
      <c r="DFC29" s="107"/>
      <c r="DFD29" s="107"/>
      <c r="DFE29" s="107"/>
      <c r="DFF29" s="107"/>
      <c r="DFG29" s="107"/>
      <c r="DFH29" s="107"/>
      <c r="DFI29" s="107"/>
      <c r="DFJ29" s="107"/>
      <c r="DFK29" s="107"/>
      <c r="DFL29" s="107"/>
      <c r="DFM29" s="107"/>
      <c r="DFN29" s="107"/>
      <c r="DFO29" s="107"/>
      <c r="DFP29" s="107"/>
      <c r="DFQ29" s="107"/>
      <c r="DFR29" s="107"/>
      <c r="DFS29" s="107"/>
      <c r="DFT29" s="107"/>
      <c r="DFU29" s="107"/>
      <c r="DFV29" s="107"/>
      <c r="DFW29" s="107"/>
      <c r="DFX29" s="107"/>
      <c r="DFY29" s="107"/>
      <c r="DFZ29" s="107"/>
      <c r="DGA29" s="107"/>
      <c r="DGB29" s="107"/>
      <c r="DGC29" s="107"/>
      <c r="DGD29" s="107"/>
      <c r="DGE29" s="107"/>
      <c r="DGF29" s="107"/>
      <c r="DGG29" s="107"/>
      <c r="DGH29" s="107"/>
      <c r="DGI29" s="107"/>
      <c r="DGJ29" s="107"/>
      <c r="DGK29" s="107"/>
      <c r="DGL29" s="107"/>
      <c r="DGM29" s="107"/>
      <c r="DGN29" s="107"/>
      <c r="DGO29" s="107"/>
      <c r="DGP29" s="107"/>
      <c r="DGQ29" s="107"/>
      <c r="DGR29" s="107"/>
      <c r="DGS29" s="107"/>
      <c r="DGT29" s="107"/>
      <c r="DGU29" s="107"/>
      <c r="DGV29" s="107"/>
      <c r="DGW29" s="107"/>
      <c r="DGX29" s="107"/>
      <c r="DGY29" s="107"/>
      <c r="DGZ29" s="107"/>
      <c r="DHA29" s="107"/>
      <c r="DHB29" s="107"/>
      <c r="DHC29" s="107"/>
      <c r="DHD29" s="107"/>
      <c r="DHE29" s="107"/>
      <c r="DHF29" s="107"/>
      <c r="DHG29" s="107"/>
      <c r="DHH29" s="107"/>
      <c r="DHI29" s="107"/>
      <c r="DHJ29" s="107"/>
      <c r="DHK29" s="107"/>
      <c r="DHL29" s="107"/>
      <c r="DHM29" s="107"/>
      <c r="DHN29" s="107"/>
      <c r="DHO29" s="107"/>
      <c r="DHP29" s="107"/>
      <c r="DHQ29" s="107"/>
      <c r="DHR29" s="107"/>
      <c r="DHS29" s="107"/>
      <c r="DHT29" s="107"/>
      <c r="DHU29" s="107"/>
      <c r="DHV29" s="107"/>
      <c r="DHW29" s="107"/>
      <c r="DHX29" s="107"/>
      <c r="DHY29" s="107"/>
      <c r="DHZ29" s="107"/>
      <c r="DIA29" s="107"/>
      <c r="DIB29" s="107"/>
      <c r="DIC29" s="107"/>
      <c r="DID29" s="107"/>
      <c r="DIE29" s="107"/>
      <c r="DIF29" s="107"/>
      <c r="DIG29" s="107"/>
      <c r="DIH29" s="107"/>
      <c r="DII29" s="107"/>
      <c r="DIJ29" s="107"/>
      <c r="DIK29" s="107"/>
      <c r="DIL29" s="107"/>
      <c r="DIM29" s="107"/>
      <c r="DIN29" s="107"/>
      <c r="DIO29" s="107"/>
      <c r="DIP29" s="107"/>
      <c r="DIQ29" s="107"/>
      <c r="DIR29" s="107"/>
      <c r="DIS29" s="107"/>
      <c r="DIT29" s="107"/>
      <c r="DIU29" s="107"/>
      <c r="DIV29" s="107"/>
      <c r="DIW29" s="107"/>
      <c r="DIX29" s="107"/>
      <c r="DIY29" s="107"/>
      <c r="DIZ29" s="107"/>
      <c r="DJA29" s="107"/>
      <c r="DJB29" s="107"/>
      <c r="DJC29" s="107"/>
      <c r="DJD29" s="107"/>
      <c r="DJE29" s="107"/>
      <c r="DJF29" s="107"/>
      <c r="DJG29" s="107"/>
      <c r="DJH29" s="107"/>
      <c r="DJI29" s="107"/>
      <c r="DJJ29" s="107"/>
      <c r="DJK29" s="107"/>
      <c r="DJL29" s="107"/>
      <c r="DJM29" s="107"/>
      <c r="DJN29" s="107"/>
      <c r="DJO29" s="107"/>
      <c r="DJP29" s="107"/>
      <c r="DJQ29" s="107"/>
      <c r="DJR29" s="107"/>
      <c r="DJS29" s="107"/>
      <c r="DJT29" s="107"/>
      <c r="DJU29" s="107"/>
      <c r="DJV29" s="107"/>
      <c r="DJW29" s="107"/>
      <c r="DJX29" s="107"/>
      <c r="DJY29" s="107"/>
      <c r="DJZ29" s="107"/>
      <c r="DKA29" s="107"/>
      <c r="DKB29" s="107"/>
      <c r="DKC29" s="107"/>
      <c r="DKD29" s="107"/>
      <c r="DKE29" s="107"/>
      <c r="DKF29" s="107"/>
      <c r="DKG29" s="107"/>
      <c r="DKH29" s="107"/>
      <c r="DKI29" s="107"/>
      <c r="DKJ29" s="107"/>
      <c r="DKK29" s="107"/>
      <c r="DKL29" s="107"/>
      <c r="DKM29" s="107"/>
      <c r="DKN29" s="107"/>
      <c r="DKO29" s="107"/>
      <c r="DKP29" s="107"/>
      <c r="DKQ29" s="107"/>
      <c r="DKR29" s="107"/>
      <c r="DKS29" s="107"/>
      <c r="DKT29" s="107"/>
      <c r="DKU29" s="107"/>
      <c r="DKV29" s="107"/>
      <c r="DKW29" s="107"/>
      <c r="DKX29" s="107"/>
      <c r="DKY29" s="107"/>
      <c r="DKZ29" s="107"/>
      <c r="DLA29" s="107"/>
      <c r="DLB29" s="107"/>
      <c r="DLC29" s="107"/>
      <c r="DLD29" s="107"/>
      <c r="DLE29" s="107"/>
      <c r="DLF29" s="107"/>
      <c r="DLG29" s="107"/>
      <c r="DLH29" s="107"/>
      <c r="DLI29" s="107"/>
      <c r="DLJ29" s="107"/>
      <c r="DLK29" s="107"/>
      <c r="DLL29" s="107"/>
      <c r="DLM29" s="107"/>
      <c r="DLN29" s="107"/>
      <c r="DLO29" s="107"/>
      <c r="DLP29" s="107"/>
      <c r="DLQ29" s="107"/>
      <c r="DLR29" s="107"/>
      <c r="DLS29" s="107"/>
      <c r="DLT29" s="107"/>
      <c r="DLU29" s="107"/>
      <c r="DLV29" s="107"/>
      <c r="DLW29" s="107"/>
      <c r="DLX29" s="107"/>
      <c r="DLY29" s="107"/>
      <c r="DLZ29" s="107"/>
      <c r="DMA29" s="107"/>
      <c r="DMB29" s="107"/>
      <c r="DMC29" s="107"/>
      <c r="DMD29" s="107"/>
      <c r="DME29" s="107"/>
      <c r="DMF29" s="107"/>
      <c r="DMG29" s="107"/>
      <c r="DMH29" s="107"/>
      <c r="DMI29" s="107"/>
      <c r="DMJ29" s="107"/>
      <c r="DMK29" s="107"/>
      <c r="DML29" s="107"/>
      <c r="DMM29" s="107"/>
      <c r="DMN29" s="107"/>
      <c r="DMO29" s="107"/>
      <c r="DMP29" s="107"/>
      <c r="DMQ29" s="107"/>
      <c r="DMR29" s="107"/>
      <c r="DMS29" s="107"/>
      <c r="DMT29" s="107"/>
      <c r="DMU29" s="107"/>
      <c r="DMV29" s="107"/>
      <c r="DMW29" s="107"/>
      <c r="DMX29" s="107"/>
      <c r="DMY29" s="107"/>
      <c r="DMZ29" s="107"/>
      <c r="DNA29" s="107"/>
      <c r="DNB29" s="107"/>
      <c r="DNC29" s="107"/>
      <c r="DND29" s="107"/>
      <c r="DNE29" s="107"/>
      <c r="DNF29" s="107"/>
      <c r="DNG29" s="107"/>
      <c r="DNH29" s="107"/>
      <c r="DNI29" s="107"/>
      <c r="DNJ29" s="107"/>
      <c r="DNK29" s="107"/>
      <c r="DNL29" s="107"/>
      <c r="DNM29" s="107"/>
      <c r="DNN29" s="107"/>
      <c r="DNO29" s="107"/>
      <c r="DNP29" s="107"/>
      <c r="DNQ29" s="107"/>
      <c r="DNR29" s="107"/>
      <c r="DNS29" s="107"/>
      <c r="DNT29" s="107"/>
      <c r="DNU29" s="107"/>
      <c r="DNV29" s="107"/>
      <c r="DNW29" s="107"/>
      <c r="DNX29" s="107"/>
      <c r="DNY29" s="107"/>
      <c r="DNZ29" s="107"/>
      <c r="DOA29" s="107"/>
      <c r="DOB29" s="107"/>
      <c r="DOC29" s="107"/>
      <c r="DOD29" s="107"/>
      <c r="DOE29" s="107"/>
      <c r="DOF29" s="107"/>
      <c r="DOG29" s="107"/>
      <c r="DOH29" s="107"/>
      <c r="DOI29" s="107"/>
      <c r="DOJ29" s="107"/>
      <c r="DOK29" s="107"/>
      <c r="DOL29" s="107"/>
      <c r="DOM29" s="107"/>
      <c r="DON29" s="107"/>
      <c r="DOO29" s="107"/>
      <c r="DOP29" s="107"/>
      <c r="DOQ29" s="107"/>
      <c r="DOR29" s="107"/>
      <c r="DOS29" s="107"/>
      <c r="DOT29" s="107"/>
      <c r="DOU29" s="107"/>
      <c r="DOV29" s="107"/>
      <c r="DOW29" s="107"/>
      <c r="DOX29" s="107"/>
      <c r="DOY29" s="107"/>
      <c r="DOZ29" s="107"/>
      <c r="DPA29" s="107"/>
      <c r="DPB29" s="107"/>
      <c r="DPC29" s="107"/>
      <c r="DPD29" s="107"/>
      <c r="DPE29" s="107"/>
      <c r="DPF29" s="107"/>
      <c r="DPG29" s="107"/>
      <c r="DPH29" s="107"/>
      <c r="DPI29" s="107"/>
      <c r="DPJ29" s="107"/>
      <c r="DPK29" s="107"/>
      <c r="DPL29" s="107"/>
      <c r="DPM29" s="107"/>
      <c r="DPN29" s="107"/>
      <c r="DPO29" s="107"/>
      <c r="DPP29" s="107"/>
      <c r="DPQ29" s="107"/>
      <c r="DPR29" s="107"/>
      <c r="DPS29" s="107"/>
      <c r="DPT29" s="107"/>
      <c r="DPU29" s="107"/>
      <c r="DPV29" s="107"/>
      <c r="DPW29" s="107"/>
      <c r="DPX29" s="107"/>
      <c r="DPY29" s="107"/>
      <c r="DPZ29" s="107"/>
      <c r="DQA29" s="107"/>
      <c r="DQB29" s="107"/>
      <c r="DQC29" s="107"/>
      <c r="DQD29" s="107"/>
      <c r="DQE29" s="107"/>
      <c r="DQF29" s="107"/>
      <c r="DQG29" s="107"/>
      <c r="DQH29" s="107"/>
      <c r="DQI29" s="107"/>
      <c r="DQJ29" s="107"/>
      <c r="DQK29" s="107"/>
      <c r="DQL29" s="107"/>
      <c r="DQM29" s="107"/>
      <c r="DQN29" s="107"/>
      <c r="DQO29" s="107"/>
      <c r="DQP29" s="107"/>
      <c r="DQQ29" s="107"/>
      <c r="DQR29" s="107"/>
      <c r="DQS29" s="107"/>
      <c r="DQT29" s="107"/>
      <c r="DQU29" s="107"/>
      <c r="DQV29" s="107"/>
      <c r="DQW29" s="107"/>
      <c r="DQX29" s="107"/>
      <c r="DQY29" s="107"/>
      <c r="DQZ29" s="107"/>
      <c r="DRA29" s="107"/>
      <c r="DRB29" s="107"/>
      <c r="DRC29" s="107"/>
      <c r="DRD29" s="107"/>
      <c r="DRE29" s="107"/>
      <c r="DRF29" s="107"/>
      <c r="DRG29" s="107"/>
      <c r="DRH29" s="107"/>
      <c r="DRI29" s="107"/>
      <c r="DRJ29" s="107"/>
      <c r="DRK29" s="107"/>
      <c r="DRL29" s="107"/>
      <c r="DRM29" s="107"/>
      <c r="DRN29" s="107"/>
      <c r="DRO29" s="107"/>
      <c r="DRP29" s="107"/>
      <c r="DRQ29" s="107"/>
      <c r="DRR29" s="107"/>
      <c r="DRS29" s="107"/>
      <c r="DRT29" s="107"/>
      <c r="DRU29" s="107"/>
      <c r="DRV29" s="107"/>
      <c r="DRW29" s="107"/>
      <c r="DRX29" s="107"/>
      <c r="DRY29" s="107"/>
      <c r="DRZ29" s="107"/>
      <c r="DSA29" s="107"/>
      <c r="DSB29" s="107"/>
      <c r="DSC29" s="107"/>
      <c r="DSD29" s="107"/>
      <c r="DSE29" s="107"/>
      <c r="DSF29" s="107"/>
      <c r="DSG29" s="107"/>
      <c r="DSH29" s="107"/>
      <c r="DSI29" s="107"/>
      <c r="DSJ29" s="107"/>
      <c r="DSK29" s="107"/>
      <c r="DSL29" s="107"/>
      <c r="DSM29" s="107"/>
      <c r="DSN29" s="107"/>
      <c r="DSO29" s="107"/>
      <c r="DSP29" s="107"/>
      <c r="DSQ29" s="107"/>
      <c r="DSR29" s="107"/>
      <c r="DSS29" s="107"/>
      <c r="DST29" s="107"/>
      <c r="DSU29" s="107"/>
      <c r="DSV29" s="107"/>
      <c r="DSW29" s="107"/>
      <c r="DSX29" s="107"/>
      <c r="DSY29" s="107"/>
      <c r="DSZ29" s="107"/>
      <c r="DTA29" s="107"/>
      <c r="DTB29" s="107"/>
      <c r="DTC29" s="107"/>
      <c r="DTD29" s="107"/>
      <c r="DTE29" s="107"/>
      <c r="DTF29" s="107"/>
      <c r="DTG29" s="107"/>
      <c r="DTH29" s="107"/>
      <c r="DTI29" s="107"/>
      <c r="DTJ29" s="107"/>
      <c r="DTK29" s="107"/>
      <c r="DTL29" s="107"/>
      <c r="DTM29" s="107"/>
      <c r="DTN29" s="107"/>
      <c r="DTO29" s="107"/>
      <c r="DTP29" s="107"/>
      <c r="DTQ29" s="107"/>
      <c r="DTR29" s="107"/>
      <c r="DTS29" s="107"/>
      <c r="DTT29" s="107"/>
      <c r="DTU29" s="107"/>
      <c r="DTV29" s="107"/>
      <c r="DTW29" s="107"/>
      <c r="DTX29" s="107"/>
      <c r="DTY29" s="107"/>
      <c r="DTZ29" s="107"/>
      <c r="DUA29" s="107"/>
      <c r="DUB29" s="107"/>
      <c r="DUC29" s="107"/>
      <c r="DUD29" s="107"/>
      <c r="DUE29" s="107"/>
      <c r="DUF29" s="107"/>
      <c r="DUG29" s="107"/>
      <c r="DUH29" s="107"/>
      <c r="DUI29" s="107"/>
      <c r="DUJ29" s="107"/>
      <c r="DUK29" s="107"/>
      <c r="DUL29" s="107"/>
      <c r="DUM29" s="107"/>
      <c r="DUN29" s="107"/>
      <c r="DUO29" s="107"/>
      <c r="DUP29" s="107"/>
      <c r="DUQ29" s="107"/>
      <c r="DUR29" s="107"/>
      <c r="DUS29" s="107"/>
      <c r="DUT29" s="107"/>
      <c r="DUU29" s="107"/>
      <c r="DUV29" s="107"/>
      <c r="DUW29" s="107"/>
      <c r="DUX29" s="107"/>
      <c r="DUY29" s="107"/>
      <c r="DUZ29" s="107"/>
      <c r="DVA29" s="107"/>
      <c r="DVB29" s="107"/>
      <c r="DVC29" s="107"/>
      <c r="DVD29" s="107"/>
      <c r="DVE29" s="107"/>
      <c r="DVF29" s="107"/>
      <c r="DVG29" s="107"/>
      <c r="DVH29" s="107"/>
      <c r="DVI29" s="107"/>
      <c r="DVJ29" s="107"/>
      <c r="DVK29" s="107"/>
      <c r="DVL29" s="107"/>
      <c r="DVM29" s="107"/>
      <c r="DVN29" s="107"/>
      <c r="DVO29" s="107"/>
      <c r="DVP29" s="107"/>
      <c r="DVQ29" s="107"/>
      <c r="DVR29" s="107"/>
      <c r="DVS29" s="107"/>
      <c r="DVT29" s="107"/>
      <c r="DVU29" s="107"/>
      <c r="DVV29" s="107"/>
      <c r="DVW29" s="107"/>
      <c r="DVX29" s="107"/>
      <c r="DVY29" s="107"/>
      <c r="DVZ29" s="107"/>
      <c r="DWA29" s="107"/>
      <c r="DWB29" s="107"/>
      <c r="DWC29" s="107"/>
      <c r="DWD29" s="107"/>
      <c r="DWE29" s="107"/>
      <c r="DWF29" s="107"/>
      <c r="DWG29" s="107"/>
      <c r="DWH29" s="107"/>
      <c r="DWI29" s="107"/>
      <c r="DWJ29" s="107"/>
      <c r="DWK29" s="107"/>
      <c r="DWL29" s="107"/>
      <c r="DWM29" s="107"/>
      <c r="DWN29" s="107"/>
      <c r="DWO29" s="107"/>
      <c r="DWP29" s="107"/>
      <c r="DWQ29" s="107"/>
      <c r="DWR29" s="107"/>
      <c r="DWS29" s="107"/>
      <c r="DWT29" s="107"/>
      <c r="DWU29" s="107"/>
      <c r="DWV29" s="107"/>
      <c r="DWW29" s="107"/>
      <c r="DWX29" s="107"/>
      <c r="DWY29" s="107"/>
      <c r="DWZ29" s="107"/>
      <c r="DXA29" s="107"/>
      <c r="DXB29" s="107"/>
      <c r="DXC29" s="107"/>
      <c r="DXD29" s="107"/>
      <c r="DXE29" s="107"/>
      <c r="DXF29" s="107"/>
      <c r="DXG29" s="107"/>
      <c r="DXH29" s="107"/>
      <c r="DXI29" s="107"/>
      <c r="DXJ29" s="107"/>
      <c r="DXK29" s="107"/>
      <c r="DXL29" s="107"/>
      <c r="DXM29" s="107"/>
      <c r="DXN29" s="107"/>
      <c r="DXO29" s="107"/>
      <c r="DXP29" s="107"/>
      <c r="DXQ29" s="107"/>
      <c r="DXR29" s="107"/>
      <c r="DXS29" s="107"/>
      <c r="DXT29" s="107"/>
      <c r="DXU29" s="107"/>
      <c r="DXV29" s="107"/>
      <c r="DXW29" s="107"/>
      <c r="DXX29" s="107"/>
      <c r="DXY29" s="107"/>
      <c r="DXZ29" s="107"/>
      <c r="DYA29" s="107"/>
      <c r="DYB29" s="107"/>
      <c r="DYC29" s="107"/>
      <c r="DYD29" s="107"/>
      <c r="DYE29" s="107"/>
      <c r="DYF29" s="107"/>
      <c r="DYG29" s="107"/>
      <c r="DYH29" s="107"/>
      <c r="DYI29" s="107"/>
      <c r="DYJ29" s="107"/>
      <c r="DYK29" s="107"/>
      <c r="DYL29" s="107"/>
      <c r="DYM29" s="107"/>
      <c r="DYN29" s="107"/>
      <c r="DYO29" s="107"/>
      <c r="DYP29" s="107"/>
      <c r="DYQ29" s="107"/>
      <c r="DYR29" s="107"/>
      <c r="DYS29" s="107"/>
      <c r="DYT29" s="107"/>
      <c r="DYU29" s="107"/>
      <c r="DYV29" s="107"/>
      <c r="DYW29" s="107"/>
      <c r="DYX29" s="107"/>
      <c r="DYY29" s="107"/>
      <c r="DYZ29" s="107"/>
      <c r="DZA29" s="107"/>
      <c r="DZB29" s="107"/>
      <c r="DZC29" s="107"/>
      <c r="DZD29" s="107"/>
      <c r="DZE29" s="107"/>
      <c r="DZF29" s="107"/>
      <c r="DZG29" s="107"/>
      <c r="DZH29" s="107"/>
      <c r="DZI29" s="107"/>
      <c r="DZJ29" s="107"/>
      <c r="DZK29" s="107"/>
      <c r="DZL29" s="107"/>
      <c r="DZM29" s="107"/>
      <c r="DZN29" s="107"/>
      <c r="DZO29" s="107"/>
      <c r="DZP29" s="107"/>
      <c r="DZQ29" s="107"/>
      <c r="DZR29" s="107"/>
      <c r="DZS29" s="107"/>
      <c r="DZT29" s="107"/>
      <c r="DZU29" s="107"/>
      <c r="DZV29" s="107"/>
      <c r="DZW29" s="107"/>
      <c r="DZX29" s="107"/>
      <c r="DZY29" s="107"/>
      <c r="DZZ29" s="107"/>
      <c r="EAA29" s="107"/>
      <c r="EAB29" s="107"/>
      <c r="EAC29" s="107"/>
      <c r="EAD29" s="107"/>
      <c r="EAE29" s="107"/>
      <c r="EAF29" s="107"/>
      <c r="EAG29" s="107"/>
      <c r="EAH29" s="107"/>
      <c r="EAI29" s="107"/>
      <c r="EAJ29" s="107"/>
      <c r="EAK29" s="107"/>
      <c r="EAL29" s="107"/>
      <c r="EAM29" s="107"/>
      <c r="EAN29" s="107"/>
      <c r="EAO29" s="107"/>
      <c r="EAP29" s="107"/>
      <c r="EAQ29" s="107"/>
      <c r="EAR29" s="107"/>
      <c r="EAS29" s="107"/>
      <c r="EAT29" s="107"/>
      <c r="EAU29" s="107"/>
      <c r="EAV29" s="107"/>
      <c r="EAW29" s="107"/>
      <c r="EAX29" s="107"/>
      <c r="EAY29" s="107"/>
      <c r="EAZ29" s="107"/>
      <c r="EBA29" s="107"/>
      <c r="EBB29" s="107"/>
      <c r="EBC29" s="107"/>
      <c r="EBD29" s="107"/>
      <c r="EBE29" s="107"/>
      <c r="EBF29" s="107"/>
      <c r="EBG29" s="107"/>
      <c r="EBH29" s="107"/>
      <c r="EBI29" s="107"/>
      <c r="EBJ29" s="107"/>
      <c r="EBK29" s="107"/>
      <c r="EBL29" s="107"/>
      <c r="EBM29" s="107"/>
      <c r="EBN29" s="107"/>
      <c r="EBO29" s="107"/>
      <c r="EBP29" s="107"/>
      <c r="EBQ29" s="107"/>
      <c r="EBR29" s="107"/>
      <c r="EBS29" s="107"/>
      <c r="EBT29" s="107"/>
      <c r="EBU29" s="107"/>
      <c r="EBV29" s="107"/>
      <c r="EBW29" s="107"/>
      <c r="EBX29" s="107"/>
      <c r="EBY29" s="107"/>
      <c r="EBZ29" s="107"/>
      <c r="ECA29" s="107"/>
      <c r="ECB29" s="107"/>
      <c r="ECC29" s="107"/>
      <c r="ECD29" s="107"/>
      <c r="ECE29" s="107"/>
      <c r="ECF29" s="107"/>
      <c r="ECG29" s="107"/>
      <c r="ECH29" s="107"/>
      <c r="ECI29" s="107"/>
      <c r="ECJ29" s="107"/>
      <c r="ECK29" s="107"/>
      <c r="ECL29" s="107"/>
      <c r="ECM29" s="107"/>
      <c r="ECN29" s="107"/>
      <c r="ECO29" s="107"/>
      <c r="ECP29" s="107"/>
      <c r="ECQ29" s="107"/>
      <c r="ECR29" s="107"/>
      <c r="ECS29" s="107"/>
      <c r="ECT29" s="107"/>
      <c r="ECU29" s="107"/>
      <c r="ECV29" s="107"/>
      <c r="ECW29" s="107"/>
      <c r="ECX29" s="107"/>
      <c r="ECY29" s="107"/>
      <c r="ECZ29" s="107"/>
      <c r="EDA29" s="107"/>
      <c r="EDB29" s="107"/>
      <c r="EDC29" s="107"/>
      <c r="EDD29" s="107"/>
      <c r="EDE29" s="107"/>
      <c r="EDF29" s="107"/>
      <c r="EDG29" s="107"/>
      <c r="EDH29" s="107"/>
      <c r="EDI29" s="107"/>
      <c r="EDJ29" s="107"/>
      <c r="EDK29" s="107"/>
      <c r="EDL29" s="107"/>
      <c r="EDM29" s="107"/>
      <c r="EDN29" s="107"/>
      <c r="EDO29" s="107"/>
      <c r="EDP29" s="107"/>
      <c r="EDQ29" s="107"/>
      <c r="EDR29" s="107"/>
      <c r="EDS29" s="107"/>
      <c r="EDT29" s="107"/>
      <c r="EDU29" s="107"/>
      <c r="EDV29" s="107"/>
      <c r="EDW29" s="107"/>
      <c r="EDX29" s="107"/>
      <c r="EDY29" s="107"/>
      <c r="EDZ29" s="107"/>
      <c r="EEA29" s="107"/>
      <c r="EEB29" s="107"/>
      <c r="EEC29" s="107"/>
      <c r="EED29" s="107"/>
      <c r="EEE29" s="107"/>
      <c r="EEF29" s="107"/>
      <c r="EEG29" s="107"/>
      <c r="EEH29" s="107"/>
      <c r="EEI29" s="107"/>
      <c r="EEJ29" s="107"/>
      <c r="EEK29" s="107"/>
      <c r="EEL29" s="107"/>
      <c r="EEM29" s="107"/>
      <c r="EEN29" s="107"/>
      <c r="EEO29" s="107"/>
      <c r="EEP29" s="107"/>
      <c r="EEQ29" s="107"/>
      <c r="EER29" s="107"/>
      <c r="EES29" s="107"/>
      <c r="EET29" s="107"/>
      <c r="EEU29" s="107"/>
      <c r="EEV29" s="107"/>
      <c r="EEW29" s="107"/>
      <c r="EEX29" s="107"/>
      <c r="EEY29" s="107"/>
      <c r="EEZ29" s="107"/>
      <c r="EFA29" s="107"/>
      <c r="EFB29" s="107"/>
      <c r="EFC29" s="107"/>
      <c r="EFD29" s="107"/>
      <c r="EFE29" s="107"/>
      <c r="EFF29" s="107"/>
      <c r="EFG29" s="107"/>
      <c r="EFH29" s="107"/>
      <c r="EFI29" s="107"/>
      <c r="EFJ29" s="107"/>
      <c r="EFK29" s="107"/>
      <c r="EFL29" s="107"/>
      <c r="EFM29" s="107"/>
      <c r="EFN29" s="107"/>
      <c r="EFO29" s="107"/>
      <c r="EFP29" s="107"/>
      <c r="EFQ29" s="107"/>
      <c r="EFR29" s="107"/>
      <c r="EFS29" s="107"/>
      <c r="EFT29" s="107"/>
      <c r="EFU29" s="107"/>
      <c r="EFV29" s="107"/>
      <c r="EFW29" s="107"/>
      <c r="EFX29" s="107"/>
      <c r="EFY29" s="107"/>
      <c r="EFZ29" s="107"/>
      <c r="EGA29" s="107"/>
      <c r="EGB29" s="107"/>
      <c r="EGC29" s="107"/>
      <c r="EGD29" s="107"/>
      <c r="EGE29" s="107"/>
      <c r="EGF29" s="107"/>
      <c r="EGG29" s="107"/>
      <c r="EGH29" s="107"/>
      <c r="EGI29" s="107"/>
      <c r="EGJ29" s="107"/>
      <c r="EGK29" s="107"/>
      <c r="EGL29" s="107"/>
      <c r="EGM29" s="107"/>
      <c r="EGN29" s="107"/>
      <c r="EGO29" s="107"/>
      <c r="EGP29" s="107"/>
      <c r="EGQ29" s="107"/>
      <c r="EGR29" s="107"/>
      <c r="EGS29" s="107"/>
      <c r="EGT29" s="107"/>
      <c r="EGU29" s="107"/>
      <c r="EGV29" s="107"/>
      <c r="EGW29" s="107"/>
      <c r="EGX29" s="107"/>
      <c r="EGY29" s="107"/>
      <c r="EGZ29" s="107"/>
      <c r="EHA29" s="107"/>
      <c r="EHB29" s="107"/>
      <c r="EHC29" s="107"/>
      <c r="EHD29" s="107"/>
      <c r="EHE29" s="107"/>
      <c r="EHF29" s="107"/>
      <c r="EHG29" s="107"/>
      <c r="EHH29" s="107"/>
      <c r="EHI29" s="107"/>
      <c r="EHJ29" s="107"/>
      <c r="EHK29" s="107"/>
      <c r="EHL29" s="107"/>
      <c r="EHM29" s="107"/>
      <c r="EHN29" s="107"/>
      <c r="EHO29" s="107"/>
      <c r="EHP29" s="107"/>
      <c r="EHQ29" s="107"/>
      <c r="EHR29" s="107"/>
      <c r="EHS29" s="107"/>
      <c r="EHT29" s="107"/>
      <c r="EHU29" s="107"/>
      <c r="EHV29" s="107"/>
      <c r="EHW29" s="107"/>
      <c r="EHX29" s="107"/>
      <c r="EHY29" s="107"/>
      <c r="EHZ29" s="107"/>
      <c r="EIA29" s="107"/>
      <c r="EIB29" s="107"/>
      <c r="EIC29" s="107"/>
      <c r="EID29" s="107"/>
      <c r="EIE29" s="107"/>
      <c r="EIF29" s="107"/>
      <c r="EIG29" s="107"/>
      <c r="EIH29" s="107"/>
      <c r="EII29" s="107"/>
      <c r="EIJ29" s="107"/>
      <c r="EIK29" s="107"/>
      <c r="EIL29" s="107"/>
      <c r="EIM29" s="107"/>
      <c r="EIN29" s="107"/>
      <c r="EIO29" s="107"/>
      <c r="EIP29" s="107"/>
      <c r="EIQ29" s="107"/>
      <c r="EIR29" s="107"/>
      <c r="EIS29" s="107"/>
      <c r="EIT29" s="107"/>
      <c r="EIU29" s="107"/>
      <c r="EIV29" s="107"/>
      <c r="EIW29" s="107"/>
      <c r="EIX29" s="107"/>
      <c r="EIY29" s="107"/>
      <c r="EIZ29" s="107"/>
      <c r="EJA29" s="107"/>
      <c r="EJB29" s="107"/>
      <c r="EJC29" s="107"/>
      <c r="EJD29" s="107"/>
      <c r="EJE29" s="107"/>
      <c r="EJF29" s="107"/>
      <c r="EJG29" s="107"/>
      <c r="EJH29" s="107"/>
      <c r="EJI29" s="107"/>
      <c r="EJJ29" s="107"/>
      <c r="EJK29" s="107"/>
      <c r="EJL29" s="107"/>
      <c r="EJM29" s="107"/>
      <c r="EJN29" s="107"/>
      <c r="EJO29" s="107"/>
      <c r="EJP29" s="107"/>
      <c r="EJQ29" s="107"/>
      <c r="EJR29" s="107"/>
      <c r="EJS29" s="107"/>
      <c r="EJT29" s="107"/>
      <c r="EJU29" s="107"/>
      <c r="EJV29" s="107"/>
      <c r="EJW29" s="107"/>
      <c r="EJX29" s="107"/>
      <c r="EJY29" s="107"/>
      <c r="EJZ29" s="107"/>
      <c r="EKA29" s="107"/>
      <c r="EKB29" s="107"/>
      <c r="EKC29" s="107"/>
      <c r="EKD29" s="107"/>
      <c r="EKE29" s="107"/>
      <c r="EKF29" s="107"/>
      <c r="EKG29" s="107"/>
      <c r="EKH29" s="107"/>
      <c r="EKI29" s="107"/>
      <c r="EKJ29" s="107"/>
      <c r="EKK29" s="107"/>
      <c r="EKL29" s="107"/>
      <c r="EKM29" s="107"/>
      <c r="EKN29" s="107"/>
      <c r="EKO29" s="107"/>
      <c r="EKP29" s="107"/>
      <c r="EKQ29" s="107"/>
      <c r="EKR29" s="107"/>
      <c r="EKS29" s="107"/>
      <c r="EKT29" s="107"/>
      <c r="EKU29" s="107"/>
      <c r="EKV29" s="107"/>
      <c r="EKW29" s="107"/>
      <c r="EKX29" s="107"/>
      <c r="EKY29" s="107"/>
      <c r="EKZ29" s="107"/>
      <c r="ELA29" s="107"/>
      <c r="ELB29" s="107"/>
      <c r="ELC29" s="107"/>
      <c r="ELD29" s="107"/>
      <c r="ELE29" s="107"/>
      <c r="ELF29" s="107"/>
      <c r="ELG29" s="107"/>
      <c r="ELH29" s="107"/>
      <c r="ELI29" s="107"/>
      <c r="ELJ29" s="107"/>
      <c r="ELK29" s="107"/>
      <c r="ELL29" s="107"/>
      <c r="ELM29" s="107"/>
      <c r="ELN29" s="107"/>
      <c r="ELO29" s="107"/>
      <c r="ELP29" s="107"/>
      <c r="ELQ29" s="107"/>
      <c r="ELR29" s="107"/>
      <c r="ELS29" s="107"/>
      <c r="ELT29" s="107"/>
      <c r="ELU29" s="107"/>
      <c r="ELV29" s="107"/>
      <c r="ELW29" s="107"/>
      <c r="ELX29" s="107"/>
      <c r="ELY29" s="107"/>
      <c r="ELZ29" s="107"/>
      <c r="EMA29" s="107"/>
      <c r="EMB29" s="107"/>
      <c r="EMC29" s="107"/>
      <c r="EMD29" s="107"/>
      <c r="EME29" s="107"/>
      <c r="EMF29" s="107"/>
      <c r="EMG29" s="107"/>
      <c r="EMH29" s="107"/>
      <c r="EMI29" s="107"/>
      <c r="EMJ29" s="107"/>
      <c r="EMK29" s="107"/>
      <c r="EML29" s="107"/>
      <c r="EMM29" s="107"/>
      <c r="EMN29" s="107"/>
      <c r="EMO29" s="107"/>
      <c r="EMP29" s="107"/>
      <c r="EMQ29" s="107"/>
      <c r="EMR29" s="107"/>
      <c r="EMS29" s="107"/>
      <c r="EMT29" s="107"/>
      <c r="EMU29" s="107"/>
      <c r="EMV29" s="107"/>
      <c r="EMW29" s="107"/>
      <c r="EMX29" s="107"/>
      <c r="EMY29" s="107"/>
      <c r="EMZ29" s="107"/>
      <c r="ENA29" s="107"/>
      <c r="ENB29" s="107"/>
      <c r="ENC29" s="107"/>
      <c r="END29" s="107"/>
      <c r="ENE29" s="107"/>
      <c r="ENF29" s="107"/>
      <c r="ENG29" s="107"/>
      <c r="ENH29" s="107"/>
      <c r="ENI29" s="107"/>
      <c r="ENJ29" s="107"/>
      <c r="ENK29" s="107"/>
      <c r="ENL29" s="107"/>
      <c r="ENM29" s="107"/>
      <c r="ENN29" s="107"/>
      <c r="ENO29" s="107"/>
      <c r="ENP29" s="107"/>
      <c r="ENQ29" s="107"/>
      <c r="ENR29" s="107"/>
      <c r="ENS29" s="107"/>
      <c r="ENT29" s="107"/>
      <c r="ENU29" s="107"/>
      <c r="ENV29" s="107"/>
      <c r="ENW29" s="107"/>
      <c r="ENX29" s="107"/>
      <c r="ENY29" s="107"/>
      <c r="ENZ29" s="107"/>
      <c r="EOA29" s="107"/>
      <c r="EOB29" s="107"/>
      <c r="EOC29" s="107"/>
      <c r="EOD29" s="107"/>
      <c r="EOE29" s="107"/>
      <c r="EOF29" s="107"/>
      <c r="EOG29" s="107"/>
      <c r="EOH29" s="107"/>
      <c r="EOI29" s="107"/>
      <c r="EOJ29" s="107"/>
      <c r="EOK29" s="107"/>
      <c r="EOL29" s="107"/>
      <c r="EOM29" s="107"/>
      <c r="EON29" s="107"/>
      <c r="EOO29" s="107"/>
      <c r="EOP29" s="107"/>
      <c r="EOQ29" s="107"/>
      <c r="EOR29" s="107"/>
      <c r="EOS29" s="107"/>
      <c r="EOT29" s="107"/>
      <c r="EOU29" s="107"/>
      <c r="EOV29" s="107"/>
      <c r="EOW29" s="107"/>
      <c r="EOX29" s="107"/>
      <c r="EOY29" s="107"/>
      <c r="EOZ29" s="107"/>
      <c r="EPA29" s="107"/>
      <c r="EPB29" s="107"/>
      <c r="EPC29" s="107"/>
      <c r="EPD29" s="107"/>
      <c r="EPE29" s="107"/>
      <c r="EPF29" s="107"/>
      <c r="EPG29" s="107"/>
      <c r="EPH29" s="107"/>
      <c r="EPI29" s="107"/>
      <c r="EPJ29" s="107"/>
      <c r="EPK29" s="107"/>
      <c r="EPL29" s="107"/>
      <c r="EPM29" s="107"/>
      <c r="EPN29" s="107"/>
      <c r="EPO29" s="107"/>
      <c r="EPP29" s="107"/>
      <c r="EPQ29" s="107"/>
      <c r="EPR29" s="107"/>
      <c r="EPS29" s="107"/>
      <c r="EPT29" s="107"/>
      <c r="EPU29" s="107"/>
      <c r="EPV29" s="107"/>
      <c r="EPW29" s="107"/>
      <c r="EPX29" s="107"/>
      <c r="EPY29" s="107"/>
      <c r="EPZ29" s="107"/>
      <c r="EQA29" s="107"/>
      <c r="EQB29" s="107"/>
      <c r="EQC29" s="107"/>
      <c r="EQD29" s="107"/>
      <c r="EQE29" s="107"/>
      <c r="EQF29" s="107"/>
      <c r="EQG29" s="107"/>
      <c r="EQH29" s="107"/>
      <c r="EQI29" s="107"/>
      <c r="EQJ29" s="107"/>
      <c r="EQK29" s="107"/>
      <c r="EQL29" s="107"/>
      <c r="EQM29" s="107"/>
      <c r="EQN29" s="107"/>
      <c r="EQO29" s="107"/>
      <c r="EQP29" s="107"/>
      <c r="EQQ29" s="107"/>
      <c r="EQR29" s="107"/>
      <c r="EQS29" s="107"/>
      <c r="EQT29" s="107"/>
      <c r="EQU29" s="107"/>
      <c r="EQV29" s="107"/>
      <c r="EQW29" s="107"/>
      <c r="EQX29" s="107"/>
      <c r="EQY29" s="107"/>
      <c r="EQZ29" s="107"/>
      <c r="ERA29" s="107"/>
      <c r="ERB29" s="107"/>
      <c r="ERC29" s="107"/>
      <c r="ERD29" s="107"/>
      <c r="ERE29" s="107"/>
      <c r="ERF29" s="107"/>
      <c r="ERG29" s="107"/>
      <c r="ERH29" s="107"/>
      <c r="ERI29" s="107"/>
      <c r="ERJ29" s="107"/>
      <c r="ERK29" s="107"/>
      <c r="ERL29" s="107"/>
      <c r="ERM29" s="107"/>
      <c r="ERN29" s="107"/>
      <c r="ERO29" s="107"/>
      <c r="ERP29" s="107"/>
      <c r="ERQ29" s="107"/>
      <c r="ERR29" s="107"/>
      <c r="ERS29" s="107"/>
      <c r="ERT29" s="107"/>
      <c r="ERU29" s="107"/>
      <c r="ERV29" s="107"/>
      <c r="ERW29" s="107"/>
      <c r="ERX29" s="107"/>
      <c r="ERY29" s="107"/>
      <c r="ERZ29" s="107"/>
      <c r="ESA29" s="107"/>
      <c r="ESB29" s="107"/>
      <c r="ESC29" s="107"/>
      <c r="ESD29" s="107"/>
      <c r="ESE29" s="107"/>
      <c r="ESF29" s="107"/>
      <c r="ESG29" s="107"/>
      <c r="ESH29" s="107"/>
      <c r="ESI29" s="107"/>
      <c r="ESJ29" s="107"/>
      <c r="ESK29" s="107"/>
      <c r="ESL29" s="107"/>
      <c r="ESM29" s="107"/>
      <c r="ESN29" s="107"/>
      <c r="ESO29" s="107"/>
      <c r="ESP29" s="107"/>
      <c r="ESQ29" s="107"/>
      <c r="ESR29" s="107"/>
      <c r="ESS29" s="107"/>
      <c r="EST29" s="107"/>
      <c r="ESU29" s="107"/>
      <c r="ESV29" s="107"/>
      <c r="ESW29" s="107"/>
      <c r="ESX29" s="107"/>
      <c r="ESY29" s="107"/>
      <c r="ESZ29" s="107"/>
      <c r="ETA29" s="107"/>
      <c r="ETB29" s="107"/>
      <c r="ETC29" s="107"/>
      <c r="ETD29" s="107"/>
      <c r="ETE29" s="107"/>
      <c r="ETF29" s="107"/>
      <c r="ETG29" s="107"/>
      <c r="ETH29" s="107"/>
      <c r="ETI29" s="107"/>
      <c r="ETJ29" s="107"/>
      <c r="ETK29" s="107"/>
      <c r="ETL29" s="107"/>
      <c r="ETM29" s="107"/>
      <c r="ETN29" s="107"/>
      <c r="ETO29" s="107"/>
      <c r="ETP29" s="107"/>
      <c r="ETQ29" s="107"/>
      <c r="ETR29" s="107"/>
      <c r="ETS29" s="107"/>
      <c r="ETT29" s="107"/>
      <c r="ETU29" s="107"/>
      <c r="ETV29" s="107"/>
      <c r="ETW29" s="107"/>
      <c r="ETX29" s="107"/>
      <c r="ETY29" s="107"/>
      <c r="ETZ29" s="107"/>
      <c r="EUA29" s="107"/>
      <c r="EUB29" s="107"/>
      <c r="EUC29" s="107"/>
      <c r="EUD29" s="107"/>
      <c r="EUE29" s="107"/>
      <c r="EUF29" s="107"/>
      <c r="EUG29" s="107"/>
      <c r="EUH29" s="107"/>
      <c r="EUI29" s="107"/>
      <c r="EUJ29" s="107"/>
      <c r="EUK29" s="107"/>
      <c r="EUL29" s="107"/>
      <c r="EUM29" s="107"/>
      <c r="EUN29" s="107"/>
      <c r="EUO29" s="107"/>
      <c r="EUP29" s="107"/>
      <c r="EUQ29" s="107"/>
      <c r="EUR29" s="107"/>
      <c r="EUS29" s="107"/>
      <c r="EUT29" s="107"/>
      <c r="EUU29" s="107"/>
      <c r="EUV29" s="107"/>
      <c r="EUW29" s="107"/>
      <c r="EUX29" s="107"/>
      <c r="EUY29" s="107"/>
      <c r="EUZ29" s="107"/>
      <c r="EVA29" s="107"/>
      <c r="EVB29" s="107"/>
      <c r="EVC29" s="107"/>
      <c r="EVD29" s="107"/>
      <c r="EVE29" s="107"/>
      <c r="EVF29" s="107"/>
      <c r="EVG29" s="107"/>
      <c r="EVH29" s="107"/>
      <c r="EVI29" s="107"/>
      <c r="EVJ29" s="107"/>
      <c r="EVK29" s="107"/>
      <c r="EVL29" s="107"/>
      <c r="EVM29" s="107"/>
      <c r="EVN29" s="107"/>
      <c r="EVO29" s="107"/>
      <c r="EVP29" s="107"/>
      <c r="EVQ29" s="107"/>
      <c r="EVR29" s="107"/>
      <c r="EVS29" s="107"/>
      <c r="EVT29" s="107"/>
      <c r="EVU29" s="107"/>
      <c r="EVV29" s="107"/>
      <c r="EVW29" s="107"/>
      <c r="EVX29" s="107"/>
      <c r="EVY29" s="107"/>
      <c r="EVZ29" s="107"/>
      <c r="EWA29" s="107"/>
      <c r="EWB29" s="107"/>
      <c r="EWC29" s="107"/>
      <c r="EWD29" s="107"/>
      <c r="EWE29" s="107"/>
      <c r="EWF29" s="107"/>
      <c r="EWG29" s="107"/>
      <c r="EWH29" s="107"/>
      <c r="EWI29" s="107"/>
      <c r="EWJ29" s="107"/>
      <c r="EWK29" s="107"/>
      <c r="EWL29" s="107"/>
      <c r="EWM29" s="107"/>
      <c r="EWN29" s="107"/>
      <c r="EWO29" s="107"/>
      <c r="EWP29" s="107"/>
      <c r="EWQ29" s="107"/>
      <c r="EWR29" s="107"/>
      <c r="EWS29" s="107"/>
      <c r="EWT29" s="107"/>
      <c r="EWU29" s="107"/>
      <c r="EWV29" s="107"/>
      <c r="EWW29" s="107"/>
      <c r="EWX29" s="107"/>
      <c r="EWY29" s="107"/>
      <c r="EWZ29" s="107"/>
      <c r="EXA29" s="107"/>
      <c r="EXB29" s="107"/>
      <c r="EXC29" s="107"/>
      <c r="EXD29" s="107"/>
      <c r="EXE29" s="107"/>
      <c r="EXF29" s="107"/>
      <c r="EXG29" s="107"/>
      <c r="EXH29" s="107"/>
      <c r="EXI29" s="107"/>
      <c r="EXJ29" s="107"/>
      <c r="EXK29" s="107"/>
      <c r="EXL29" s="107"/>
      <c r="EXM29" s="107"/>
      <c r="EXN29" s="107"/>
      <c r="EXO29" s="107"/>
      <c r="EXP29" s="107"/>
      <c r="EXQ29" s="107"/>
      <c r="EXR29" s="107"/>
      <c r="EXS29" s="107"/>
      <c r="EXT29" s="107"/>
      <c r="EXU29" s="107"/>
      <c r="EXV29" s="107"/>
      <c r="EXW29" s="107"/>
      <c r="EXX29" s="107"/>
      <c r="EXY29" s="107"/>
      <c r="EXZ29" s="107"/>
      <c r="EYA29" s="107"/>
      <c r="EYB29" s="107"/>
      <c r="EYC29" s="107"/>
      <c r="EYD29" s="107"/>
      <c r="EYE29" s="107"/>
      <c r="EYF29" s="107"/>
      <c r="EYG29" s="107"/>
      <c r="EYH29" s="107"/>
      <c r="EYI29" s="107"/>
      <c r="EYJ29" s="107"/>
      <c r="EYK29" s="107"/>
      <c r="EYL29" s="107"/>
      <c r="EYM29" s="107"/>
      <c r="EYN29" s="107"/>
      <c r="EYO29" s="107"/>
      <c r="EYP29" s="107"/>
      <c r="EYQ29" s="107"/>
      <c r="EYR29" s="107"/>
      <c r="EYS29" s="107"/>
      <c r="EYT29" s="107"/>
      <c r="EYU29" s="107"/>
      <c r="EYV29" s="107"/>
      <c r="EYW29" s="107"/>
      <c r="EYX29" s="107"/>
      <c r="EYY29" s="107"/>
      <c r="EYZ29" s="107"/>
      <c r="EZA29" s="107"/>
      <c r="EZB29" s="107"/>
      <c r="EZC29" s="107"/>
      <c r="EZD29" s="107"/>
      <c r="EZE29" s="107"/>
      <c r="EZF29" s="107"/>
      <c r="EZG29" s="107"/>
      <c r="EZH29" s="107"/>
      <c r="EZI29" s="107"/>
      <c r="EZJ29" s="107"/>
      <c r="EZK29" s="107"/>
      <c r="EZL29" s="107"/>
      <c r="EZM29" s="107"/>
      <c r="EZN29" s="107"/>
      <c r="EZO29" s="107"/>
      <c r="EZP29" s="107"/>
      <c r="EZQ29" s="107"/>
      <c r="EZR29" s="107"/>
      <c r="EZS29" s="107"/>
      <c r="EZT29" s="107"/>
      <c r="EZU29" s="107"/>
      <c r="EZV29" s="107"/>
      <c r="EZW29" s="107"/>
      <c r="EZX29" s="107"/>
      <c r="EZY29" s="107"/>
      <c r="EZZ29" s="107"/>
      <c r="FAA29" s="107"/>
      <c r="FAB29" s="107"/>
      <c r="FAC29" s="107"/>
      <c r="FAD29" s="107"/>
      <c r="FAE29" s="107"/>
      <c r="FAF29" s="107"/>
      <c r="FAG29" s="107"/>
      <c r="FAH29" s="107"/>
      <c r="FAI29" s="107"/>
      <c r="FAJ29" s="107"/>
      <c r="FAK29" s="107"/>
      <c r="FAL29" s="107"/>
      <c r="FAM29" s="107"/>
      <c r="FAN29" s="107"/>
      <c r="FAO29" s="107"/>
      <c r="FAP29" s="107"/>
      <c r="FAQ29" s="107"/>
      <c r="FAR29" s="107"/>
      <c r="FAS29" s="107"/>
      <c r="FAT29" s="107"/>
      <c r="FAU29" s="107"/>
      <c r="FAV29" s="107"/>
      <c r="FAW29" s="107"/>
      <c r="FAX29" s="107"/>
      <c r="FAY29" s="107"/>
      <c r="FAZ29" s="107"/>
      <c r="FBA29" s="107"/>
      <c r="FBB29" s="107"/>
      <c r="FBC29" s="107"/>
      <c r="FBD29" s="107"/>
      <c r="FBE29" s="107"/>
      <c r="FBF29" s="107"/>
      <c r="FBG29" s="107"/>
      <c r="FBH29" s="107"/>
      <c r="FBI29" s="107"/>
      <c r="FBJ29" s="107"/>
      <c r="FBK29" s="107"/>
      <c r="FBL29" s="107"/>
      <c r="FBM29" s="107"/>
      <c r="FBN29" s="107"/>
      <c r="FBO29" s="107"/>
      <c r="FBP29" s="107"/>
      <c r="FBQ29" s="107"/>
      <c r="FBR29" s="107"/>
      <c r="FBS29" s="107"/>
      <c r="FBT29" s="107"/>
      <c r="FBU29" s="107"/>
      <c r="FBV29" s="107"/>
      <c r="FBW29" s="107"/>
      <c r="FBX29" s="107"/>
      <c r="FBY29" s="107"/>
      <c r="FBZ29" s="107"/>
      <c r="FCA29" s="107"/>
      <c r="FCB29" s="107"/>
      <c r="FCC29" s="107"/>
      <c r="FCD29" s="107"/>
      <c r="FCE29" s="107"/>
      <c r="FCF29" s="107"/>
      <c r="FCG29" s="107"/>
      <c r="FCH29" s="107"/>
      <c r="FCI29" s="107"/>
      <c r="FCJ29" s="107"/>
      <c r="FCK29" s="107"/>
      <c r="FCL29" s="107"/>
      <c r="FCM29" s="107"/>
      <c r="FCN29" s="107"/>
      <c r="FCO29" s="107"/>
      <c r="FCP29" s="107"/>
      <c r="FCQ29" s="107"/>
      <c r="FCR29" s="107"/>
      <c r="FCS29" s="107"/>
      <c r="FCT29" s="107"/>
      <c r="FCU29" s="107"/>
      <c r="FCV29" s="107"/>
      <c r="FCW29" s="107"/>
      <c r="FCX29" s="107"/>
      <c r="FCY29" s="107"/>
      <c r="FCZ29" s="107"/>
      <c r="FDA29" s="107"/>
      <c r="FDB29" s="107"/>
      <c r="FDC29" s="107"/>
      <c r="FDD29" s="107"/>
      <c r="FDE29" s="107"/>
      <c r="FDF29" s="107"/>
      <c r="FDG29" s="107"/>
      <c r="FDH29" s="107"/>
      <c r="FDI29" s="107"/>
      <c r="FDJ29" s="107"/>
      <c r="FDK29" s="107"/>
      <c r="FDL29" s="107"/>
      <c r="FDM29" s="107"/>
      <c r="FDN29" s="107"/>
      <c r="FDO29" s="107"/>
      <c r="FDP29" s="107"/>
      <c r="FDQ29" s="107"/>
      <c r="FDR29" s="107"/>
      <c r="FDS29" s="107"/>
      <c r="FDT29" s="107"/>
      <c r="FDU29" s="107"/>
      <c r="FDV29" s="107"/>
      <c r="FDW29" s="107"/>
      <c r="FDX29" s="107"/>
      <c r="FDY29" s="107"/>
      <c r="FDZ29" s="107"/>
      <c r="FEA29" s="107"/>
      <c r="FEB29" s="107"/>
      <c r="FEC29" s="107"/>
      <c r="FED29" s="107"/>
      <c r="FEE29" s="107"/>
      <c r="FEF29" s="107"/>
      <c r="FEG29" s="107"/>
      <c r="FEH29" s="107"/>
      <c r="FEI29" s="107"/>
      <c r="FEJ29" s="107"/>
      <c r="FEK29" s="107"/>
      <c r="FEL29" s="107"/>
      <c r="FEM29" s="107"/>
      <c r="FEN29" s="107"/>
      <c r="FEO29" s="107"/>
      <c r="FEP29" s="107"/>
      <c r="FEQ29" s="107"/>
      <c r="FER29" s="107"/>
      <c r="FES29" s="107"/>
      <c r="FET29" s="107"/>
      <c r="FEU29" s="107"/>
      <c r="FEV29" s="107"/>
      <c r="FEW29" s="107"/>
      <c r="FEX29" s="107"/>
      <c r="FEY29" s="107"/>
      <c r="FEZ29" s="107"/>
      <c r="FFA29" s="107"/>
      <c r="FFB29" s="107"/>
      <c r="FFC29" s="107"/>
      <c r="FFD29" s="107"/>
      <c r="FFE29" s="107"/>
      <c r="FFF29" s="107"/>
      <c r="FFG29" s="107"/>
      <c r="FFH29" s="107"/>
      <c r="FFI29" s="107"/>
      <c r="FFJ29" s="107"/>
      <c r="FFK29" s="107"/>
      <c r="FFL29" s="107"/>
      <c r="FFM29" s="107"/>
      <c r="FFN29" s="107"/>
      <c r="FFO29" s="107"/>
      <c r="FFP29" s="107"/>
      <c r="FFQ29" s="107"/>
      <c r="FFR29" s="107"/>
      <c r="FFS29" s="107"/>
      <c r="FFT29" s="107"/>
      <c r="FFU29" s="107"/>
      <c r="FFV29" s="107"/>
      <c r="FFW29" s="107"/>
      <c r="FFX29" s="107"/>
      <c r="FFY29" s="107"/>
      <c r="FFZ29" s="107"/>
      <c r="FGA29" s="107"/>
      <c r="FGB29" s="107"/>
      <c r="FGC29" s="107"/>
      <c r="FGD29" s="107"/>
      <c r="FGE29" s="107"/>
      <c r="FGF29" s="107"/>
      <c r="FGG29" s="107"/>
      <c r="FGH29" s="107"/>
      <c r="FGI29" s="107"/>
      <c r="FGJ29" s="107"/>
      <c r="FGK29" s="107"/>
      <c r="FGL29" s="107"/>
      <c r="FGM29" s="107"/>
      <c r="FGN29" s="107"/>
      <c r="FGO29" s="107"/>
      <c r="FGP29" s="107"/>
      <c r="FGQ29" s="107"/>
      <c r="FGR29" s="107"/>
      <c r="FGS29" s="107"/>
      <c r="FGT29" s="107"/>
      <c r="FGU29" s="107"/>
      <c r="FGV29" s="107"/>
      <c r="FGW29" s="107"/>
      <c r="FGX29" s="107"/>
      <c r="FGY29" s="107"/>
      <c r="FGZ29" s="107"/>
      <c r="FHA29" s="107"/>
      <c r="FHB29" s="107"/>
      <c r="FHC29" s="107"/>
      <c r="FHD29" s="107"/>
      <c r="FHE29" s="107"/>
      <c r="FHF29" s="107"/>
      <c r="FHG29" s="107"/>
      <c r="FHH29" s="107"/>
      <c r="FHI29" s="107"/>
      <c r="FHJ29" s="107"/>
      <c r="FHK29" s="107"/>
      <c r="FHL29" s="107"/>
      <c r="FHM29" s="107"/>
      <c r="FHN29" s="107"/>
      <c r="FHO29" s="107"/>
      <c r="FHP29" s="107"/>
      <c r="FHQ29" s="107"/>
      <c r="FHR29" s="107"/>
      <c r="FHS29" s="107"/>
      <c r="FHT29" s="107"/>
      <c r="FHU29" s="107"/>
      <c r="FHV29" s="107"/>
      <c r="FHW29" s="107"/>
      <c r="FHX29" s="107"/>
      <c r="FHY29" s="107"/>
      <c r="FHZ29" s="107"/>
      <c r="FIA29" s="107"/>
      <c r="FIB29" s="107"/>
      <c r="FIC29" s="107"/>
      <c r="FID29" s="107"/>
      <c r="FIE29" s="107"/>
      <c r="FIF29" s="107"/>
      <c r="FIG29" s="107"/>
      <c r="FIH29" s="107"/>
      <c r="FII29" s="107"/>
      <c r="FIJ29" s="107"/>
      <c r="FIK29" s="107"/>
      <c r="FIL29" s="107"/>
      <c r="FIM29" s="107"/>
      <c r="FIN29" s="107"/>
      <c r="FIO29" s="107"/>
      <c r="FIP29" s="107"/>
      <c r="FIQ29" s="107"/>
      <c r="FIR29" s="107"/>
      <c r="FIS29" s="107"/>
      <c r="FIT29" s="107"/>
      <c r="FIU29" s="107"/>
      <c r="FIV29" s="107"/>
      <c r="FIW29" s="107"/>
      <c r="FIX29" s="107"/>
      <c r="FIY29" s="107"/>
      <c r="FIZ29" s="107"/>
      <c r="FJA29" s="107"/>
      <c r="FJB29" s="107"/>
      <c r="FJC29" s="107"/>
      <c r="FJD29" s="107"/>
      <c r="FJE29" s="107"/>
      <c r="FJF29" s="107"/>
      <c r="FJG29" s="107"/>
      <c r="FJH29" s="107"/>
      <c r="FJI29" s="107"/>
      <c r="FJJ29" s="107"/>
      <c r="FJK29" s="107"/>
      <c r="FJL29" s="107"/>
      <c r="FJM29" s="107"/>
      <c r="FJN29" s="107"/>
      <c r="FJO29" s="107"/>
      <c r="FJP29" s="107"/>
      <c r="FJQ29" s="107"/>
      <c r="FJR29" s="107"/>
      <c r="FJS29" s="107"/>
      <c r="FJT29" s="107"/>
      <c r="FJU29" s="107"/>
      <c r="FJV29" s="107"/>
      <c r="FJW29" s="107"/>
      <c r="FJX29" s="107"/>
      <c r="FJY29" s="107"/>
      <c r="FJZ29" s="107"/>
      <c r="FKA29" s="107"/>
      <c r="FKB29" s="107"/>
      <c r="FKC29" s="107"/>
      <c r="FKD29" s="107"/>
      <c r="FKE29" s="107"/>
      <c r="FKF29" s="107"/>
      <c r="FKG29" s="107"/>
      <c r="FKH29" s="107"/>
      <c r="FKI29" s="107"/>
      <c r="FKJ29" s="107"/>
      <c r="FKK29" s="107"/>
      <c r="FKL29" s="107"/>
      <c r="FKM29" s="107"/>
      <c r="FKN29" s="107"/>
      <c r="FKO29" s="107"/>
      <c r="FKP29" s="107"/>
      <c r="FKQ29" s="107"/>
      <c r="FKR29" s="107"/>
      <c r="FKS29" s="107"/>
      <c r="FKT29" s="107"/>
      <c r="FKU29" s="107"/>
      <c r="FKV29" s="107"/>
      <c r="FKW29" s="107"/>
      <c r="FKX29" s="107"/>
      <c r="FKY29" s="107"/>
      <c r="FKZ29" s="107"/>
      <c r="FLA29" s="107"/>
      <c r="FLB29" s="107"/>
      <c r="FLC29" s="107"/>
      <c r="FLD29" s="107"/>
      <c r="FLE29" s="107"/>
      <c r="FLF29" s="107"/>
      <c r="FLG29" s="107"/>
      <c r="FLH29" s="107"/>
      <c r="FLI29" s="107"/>
      <c r="FLJ29" s="107"/>
      <c r="FLK29" s="107"/>
      <c r="FLL29" s="107"/>
      <c r="FLM29" s="107"/>
      <c r="FLN29" s="107"/>
      <c r="FLO29" s="107"/>
      <c r="FLP29" s="107"/>
      <c r="FLQ29" s="107"/>
      <c r="FLR29" s="107"/>
      <c r="FLS29" s="107"/>
      <c r="FLT29" s="107"/>
      <c r="FLU29" s="107"/>
      <c r="FLV29" s="107"/>
      <c r="FLW29" s="107"/>
      <c r="FLX29" s="107"/>
      <c r="FLY29" s="107"/>
      <c r="FLZ29" s="107"/>
      <c r="FMA29" s="107"/>
      <c r="FMB29" s="107"/>
      <c r="FMC29" s="107"/>
      <c r="FMD29" s="107"/>
      <c r="FME29" s="107"/>
      <c r="FMF29" s="107"/>
      <c r="FMG29" s="107"/>
      <c r="FMH29" s="107"/>
      <c r="FMI29" s="107"/>
      <c r="FMJ29" s="107"/>
      <c r="FMK29" s="107"/>
      <c r="FML29" s="107"/>
      <c r="FMM29" s="107"/>
      <c r="FMN29" s="107"/>
      <c r="FMO29" s="107"/>
      <c r="FMP29" s="107"/>
      <c r="FMQ29" s="107"/>
      <c r="FMR29" s="107"/>
      <c r="FMS29" s="107"/>
      <c r="FMT29" s="107"/>
      <c r="FMU29" s="107"/>
      <c r="FMV29" s="107"/>
      <c r="FMW29" s="107"/>
      <c r="FMX29" s="107"/>
      <c r="FMY29" s="107"/>
      <c r="FMZ29" s="107"/>
      <c r="FNA29" s="107"/>
      <c r="FNB29" s="107"/>
      <c r="FNC29" s="107"/>
      <c r="FND29" s="107"/>
      <c r="FNE29" s="107"/>
      <c r="FNF29" s="107"/>
      <c r="FNG29" s="107"/>
      <c r="FNH29" s="107"/>
      <c r="FNI29" s="107"/>
      <c r="FNJ29" s="107"/>
      <c r="FNK29" s="107"/>
      <c r="FNL29" s="107"/>
      <c r="FNM29" s="107"/>
      <c r="FNN29" s="107"/>
      <c r="FNO29" s="107"/>
      <c r="FNP29" s="107"/>
      <c r="FNQ29" s="107"/>
      <c r="FNR29" s="107"/>
      <c r="FNS29" s="107"/>
      <c r="FNT29" s="107"/>
      <c r="FNU29" s="107"/>
      <c r="FNV29" s="107"/>
      <c r="FNW29" s="107"/>
      <c r="FNX29" s="107"/>
      <c r="FNY29" s="107"/>
      <c r="FNZ29" s="107"/>
      <c r="FOA29" s="107"/>
      <c r="FOB29" s="107"/>
      <c r="FOC29" s="107"/>
      <c r="FOD29" s="107"/>
      <c r="FOE29" s="107"/>
      <c r="FOF29" s="107"/>
      <c r="FOG29" s="107"/>
      <c r="FOH29" s="107"/>
      <c r="FOI29" s="107"/>
      <c r="FOJ29" s="107"/>
      <c r="FOK29" s="107"/>
      <c r="FOL29" s="107"/>
      <c r="FOM29" s="107"/>
      <c r="FON29" s="107"/>
      <c r="FOO29" s="107"/>
      <c r="FOP29" s="107"/>
      <c r="FOQ29" s="107"/>
      <c r="FOR29" s="107"/>
      <c r="FOS29" s="107"/>
      <c r="FOT29" s="107"/>
      <c r="FOU29" s="107"/>
      <c r="FOV29" s="107"/>
      <c r="FOW29" s="107"/>
      <c r="FOX29" s="107"/>
      <c r="FOY29" s="107"/>
      <c r="FOZ29" s="107"/>
      <c r="FPA29" s="107"/>
      <c r="FPB29" s="107"/>
      <c r="FPC29" s="107"/>
      <c r="FPD29" s="107"/>
      <c r="FPE29" s="107"/>
      <c r="FPF29" s="107"/>
      <c r="FPG29" s="107"/>
      <c r="FPH29" s="107"/>
      <c r="FPI29" s="107"/>
      <c r="FPJ29" s="107"/>
      <c r="FPK29" s="107"/>
      <c r="FPL29" s="107"/>
      <c r="FPM29" s="107"/>
      <c r="FPN29" s="107"/>
      <c r="FPO29" s="107"/>
      <c r="FPP29" s="107"/>
      <c r="FPQ29" s="107"/>
      <c r="FPR29" s="107"/>
      <c r="FPS29" s="107"/>
      <c r="FPT29" s="107"/>
      <c r="FPU29" s="107"/>
      <c r="FPV29" s="107"/>
      <c r="FPW29" s="107"/>
      <c r="FPX29" s="107"/>
      <c r="FPY29" s="107"/>
      <c r="FPZ29" s="107"/>
      <c r="FQA29" s="107"/>
      <c r="FQB29" s="107"/>
      <c r="FQC29" s="107"/>
      <c r="FQD29" s="107"/>
      <c r="FQE29" s="107"/>
      <c r="FQF29" s="107"/>
      <c r="FQG29" s="107"/>
      <c r="FQH29" s="107"/>
      <c r="FQI29" s="107"/>
      <c r="FQJ29" s="107"/>
      <c r="FQK29" s="107"/>
      <c r="FQL29" s="107"/>
      <c r="FQM29" s="107"/>
      <c r="FQN29" s="107"/>
      <c r="FQO29" s="107"/>
      <c r="FQP29" s="107"/>
      <c r="FQQ29" s="107"/>
      <c r="FQR29" s="107"/>
      <c r="FQS29" s="107"/>
      <c r="FQT29" s="107"/>
      <c r="FQU29" s="107"/>
      <c r="FQV29" s="107"/>
      <c r="FQW29" s="107"/>
      <c r="FQX29" s="107"/>
      <c r="FQY29" s="107"/>
      <c r="FQZ29" s="107"/>
      <c r="FRA29" s="107"/>
      <c r="FRB29" s="107"/>
      <c r="FRC29" s="107"/>
      <c r="FRD29" s="107"/>
      <c r="FRE29" s="107"/>
      <c r="FRF29" s="107"/>
      <c r="FRG29" s="107"/>
      <c r="FRH29" s="107"/>
      <c r="FRI29" s="107"/>
      <c r="FRJ29" s="107"/>
      <c r="FRK29" s="107"/>
      <c r="FRL29" s="107"/>
      <c r="FRM29" s="107"/>
      <c r="FRN29" s="107"/>
      <c r="FRO29" s="107"/>
      <c r="FRP29" s="107"/>
      <c r="FRQ29" s="107"/>
      <c r="FRR29" s="107"/>
      <c r="FRS29" s="107"/>
      <c r="FRT29" s="107"/>
      <c r="FRU29" s="107"/>
      <c r="FRV29" s="107"/>
      <c r="FRW29" s="107"/>
      <c r="FRX29" s="107"/>
      <c r="FRY29" s="107"/>
      <c r="FRZ29" s="107"/>
      <c r="FSA29" s="107"/>
      <c r="FSB29" s="107"/>
      <c r="FSC29" s="107"/>
      <c r="FSD29" s="107"/>
      <c r="FSE29" s="107"/>
      <c r="FSF29" s="107"/>
      <c r="FSG29" s="107"/>
      <c r="FSH29" s="107"/>
      <c r="FSI29" s="107"/>
      <c r="FSJ29" s="107"/>
      <c r="FSK29" s="107"/>
      <c r="FSL29" s="107"/>
      <c r="FSM29" s="107"/>
      <c r="FSN29" s="107"/>
      <c r="FSO29" s="107"/>
      <c r="FSP29" s="107"/>
      <c r="FSQ29" s="107"/>
      <c r="FSR29" s="107"/>
      <c r="FSS29" s="107"/>
      <c r="FST29" s="107"/>
      <c r="FSU29" s="107"/>
      <c r="FSV29" s="107"/>
      <c r="FSW29" s="107"/>
      <c r="FSX29" s="107"/>
      <c r="FSY29" s="107"/>
      <c r="FSZ29" s="107"/>
      <c r="FTA29" s="107"/>
      <c r="FTB29" s="107"/>
      <c r="FTC29" s="107"/>
      <c r="FTD29" s="107"/>
      <c r="FTE29" s="107"/>
      <c r="FTF29" s="107"/>
      <c r="FTG29" s="107"/>
      <c r="FTH29" s="107"/>
      <c r="FTI29" s="107"/>
      <c r="FTJ29" s="107"/>
      <c r="FTK29" s="107"/>
      <c r="FTL29" s="107"/>
      <c r="FTM29" s="107"/>
      <c r="FTN29" s="107"/>
      <c r="FTO29" s="107"/>
      <c r="FTP29" s="107"/>
      <c r="FTQ29" s="107"/>
      <c r="FTR29" s="107"/>
      <c r="FTS29" s="107"/>
      <c r="FTT29" s="107"/>
      <c r="FTU29" s="107"/>
      <c r="FTV29" s="107"/>
      <c r="FTW29" s="107"/>
      <c r="FTX29" s="107"/>
      <c r="FTY29" s="107"/>
      <c r="FTZ29" s="107"/>
      <c r="FUA29" s="107"/>
      <c r="FUB29" s="107"/>
      <c r="FUC29" s="107"/>
      <c r="FUD29" s="107"/>
      <c r="FUE29" s="107"/>
      <c r="FUF29" s="107"/>
      <c r="FUG29" s="107"/>
      <c r="FUH29" s="107"/>
      <c r="FUI29" s="107"/>
      <c r="FUJ29" s="107"/>
      <c r="FUK29" s="107"/>
      <c r="FUL29" s="107"/>
      <c r="FUM29" s="107"/>
      <c r="FUN29" s="107"/>
      <c r="FUO29" s="107"/>
      <c r="FUP29" s="107"/>
      <c r="FUQ29" s="107"/>
      <c r="FUR29" s="107"/>
      <c r="FUS29" s="107"/>
      <c r="FUT29" s="107"/>
      <c r="FUU29" s="107"/>
      <c r="FUV29" s="107"/>
      <c r="FUW29" s="107"/>
      <c r="FUX29" s="107"/>
      <c r="FUY29" s="107"/>
      <c r="FUZ29" s="107"/>
      <c r="FVA29" s="107"/>
      <c r="FVB29" s="107"/>
      <c r="FVC29" s="107"/>
      <c r="FVD29" s="107"/>
      <c r="FVE29" s="107"/>
      <c r="FVF29" s="107"/>
      <c r="FVG29" s="107"/>
      <c r="FVH29" s="107"/>
      <c r="FVI29" s="107"/>
      <c r="FVJ29" s="107"/>
      <c r="FVK29" s="107"/>
      <c r="FVL29" s="107"/>
      <c r="FVM29" s="107"/>
      <c r="FVN29" s="107"/>
      <c r="FVO29" s="107"/>
      <c r="FVP29" s="107"/>
      <c r="FVQ29" s="107"/>
      <c r="FVR29" s="107"/>
      <c r="FVS29" s="107"/>
      <c r="FVT29" s="107"/>
      <c r="FVU29" s="107"/>
      <c r="FVV29" s="107"/>
      <c r="FVW29" s="107"/>
      <c r="FVX29" s="107"/>
      <c r="FVY29" s="107"/>
      <c r="FVZ29" s="107"/>
      <c r="FWA29" s="107"/>
      <c r="FWB29" s="107"/>
      <c r="FWC29" s="107"/>
      <c r="FWD29" s="107"/>
      <c r="FWE29" s="107"/>
      <c r="FWF29" s="107"/>
      <c r="FWG29" s="107"/>
      <c r="FWH29" s="107"/>
      <c r="FWI29" s="107"/>
      <c r="FWJ29" s="107"/>
      <c r="FWK29" s="107"/>
      <c r="FWL29" s="107"/>
      <c r="FWM29" s="107"/>
      <c r="FWN29" s="107"/>
      <c r="FWO29" s="107"/>
      <c r="FWP29" s="107"/>
      <c r="FWQ29" s="107"/>
      <c r="FWR29" s="107"/>
      <c r="FWS29" s="107"/>
      <c r="FWT29" s="107"/>
      <c r="FWU29" s="107"/>
      <c r="FWV29" s="107"/>
      <c r="FWW29" s="107"/>
      <c r="FWX29" s="107"/>
      <c r="FWY29" s="107"/>
      <c r="FWZ29" s="107"/>
      <c r="FXA29" s="107"/>
      <c r="FXB29" s="107"/>
      <c r="FXC29" s="107"/>
      <c r="FXD29" s="107"/>
      <c r="FXE29" s="107"/>
      <c r="FXF29" s="107"/>
      <c r="FXG29" s="107"/>
      <c r="FXH29" s="107"/>
      <c r="FXI29" s="107"/>
      <c r="FXJ29" s="107"/>
      <c r="FXK29" s="107"/>
      <c r="FXL29" s="107"/>
      <c r="FXM29" s="107"/>
      <c r="FXN29" s="107"/>
      <c r="FXO29" s="107"/>
      <c r="FXP29" s="107"/>
      <c r="FXQ29" s="107"/>
      <c r="FXR29" s="107"/>
      <c r="FXS29" s="107"/>
      <c r="FXT29" s="107"/>
      <c r="FXU29" s="107"/>
      <c r="FXV29" s="107"/>
      <c r="FXW29" s="107"/>
      <c r="FXX29" s="107"/>
      <c r="FXY29" s="107"/>
      <c r="FXZ29" s="107"/>
      <c r="FYA29" s="107"/>
      <c r="FYB29" s="107"/>
      <c r="FYC29" s="107"/>
      <c r="FYD29" s="107"/>
      <c r="FYE29" s="107"/>
      <c r="FYF29" s="107"/>
      <c r="FYG29" s="107"/>
      <c r="FYH29" s="107"/>
      <c r="FYI29" s="107"/>
      <c r="FYJ29" s="107"/>
      <c r="FYK29" s="107"/>
      <c r="FYL29" s="107"/>
      <c r="FYM29" s="107"/>
      <c r="FYN29" s="107"/>
      <c r="FYO29" s="107"/>
      <c r="FYP29" s="107"/>
      <c r="FYQ29" s="107"/>
      <c r="FYR29" s="107"/>
      <c r="FYS29" s="107"/>
      <c r="FYT29" s="107"/>
      <c r="FYU29" s="107"/>
      <c r="FYV29" s="107"/>
      <c r="FYW29" s="107"/>
      <c r="FYX29" s="107"/>
      <c r="FYY29" s="107"/>
      <c r="FYZ29" s="107"/>
      <c r="FZA29" s="107"/>
      <c r="FZB29" s="107"/>
      <c r="FZC29" s="107"/>
      <c r="FZD29" s="107"/>
      <c r="FZE29" s="107"/>
      <c r="FZF29" s="107"/>
      <c r="FZG29" s="107"/>
      <c r="FZH29" s="107"/>
      <c r="FZI29" s="107"/>
      <c r="FZJ29" s="107"/>
      <c r="FZK29" s="107"/>
      <c r="FZL29" s="107"/>
      <c r="FZM29" s="107"/>
      <c r="FZN29" s="107"/>
      <c r="FZO29" s="107"/>
      <c r="FZP29" s="107"/>
      <c r="FZQ29" s="107"/>
      <c r="FZR29" s="107"/>
      <c r="FZS29" s="107"/>
      <c r="FZT29" s="107"/>
      <c r="FZU29" s="107"/>
      <c r="FZV29" s="107"/>
      <c r="FZW29" s="107"/>
      <c r="FZX29" s="107"/>
      <c r="FZY29" s="107"/>
      <c r="FZZ29" s="107"/>
      <c r="GAA29" s="107"/>
      <c r="GAB29" s="107"/>
      <c r="GAC29" s="107"/>
      <c r="GAD29" s="107"/>
      <c r="GAE29" s="107"/>
      <c r="GAF29" s="107"/>
      <c r="GAG29" s="107"/>
      <c r="GAH29" s="107"/>
      <c r="GAI29" s="107"/>
      <c r="GAJ29" s="107"/>
      <c r="GAK29" s="107"/>
      <c r="GAL29" s="107"/>
      <c r="GAM29" s="107"/>
      <c r="GAN29" s="107"/>
      <c r="GAO29" s="107"/>
      <c r="GAP29" s="107"/>
      <c r="GAQ29" s="107"/>
      <c r="GAR29" s="107"/>
      <c r="GAS29" s="107"/>
      <c r="GAT29" s="107"/>
      <c r="GAU29" s="107"/>
      <c r="GAV29" s="107"/>
      <c r="GAW29" s="107"/>
      <c r="GAX29" s="107"/>
      <c r="GAY29" s="107"/>
      <c r="GAZ29" s="107"/>
      <c r="GBA29" s="107"/>
      <c r="GBB29" s="107"/>
      <c r="GBC29" s="107"/>
      <c r="GBD29" s="107"/>
      <c r="GBE29" s="107"/>
      <c r="GBF29" s="107"/>
      <c r="GBG29" s="107"/>
      <c r="GBH29" s="107"/>
      <c r="GBI29" s="107"/>
      <c r="GBJ29" s="107"/>
      <c r="GBK29" s="107"/>
      <c r="GBL29" s="107"/>
      <c r="GBM29" s="107"/>
      <c r="GBN29" s="107"/>
      <c r="GBO29" s="107"/>
      <c r="GBP29" s="107"/>
      <c r="GBQ29" s="107"/>
      <c r="GBR29" s="107"/>
      <c r="GBS29" s="107"/>
      <c r="GBT29" s="107"/>
      <c r="GBU29" s="107"/>
      <c r="GBV29" s="107"/>
      <c r="GBW29" s="107"/>
      <c r="GBX29" s="107"/>
      <c r="GBY29" s="107"/>
      <c r="GBZ29" s="107"/>
      <c r="GCA29" s="107"/>
      <c r="GCB29" s="107"/>
      <c r="GCC29" s="107"/>
      <c r="GCD29" s="107"/>
      <c r="GCE29" s="107"/>
      <c r="GCF29" s="107"/>
      <c r="GCG29" s="107"/>
      <c r="GCH29" s="107"/>
      <c r="GCI29" s="107"/>
      <c r="GCJ29" s="107"/>
      <c r="GCK29" s="107"/>
      <c r="GCL29" s="107"/>
      <c r="GCM29" s="107"/>
      <c r="GCN29" s="107"/>
      <c r="GCO29" s="107"/>
      <c r="GCP29" s="107"/>
      <c r="GCQ29" s="107"/>
      <c r="GCR29" s="107"/>
      <c r="GCS29" s="107"/>
      <c r="GCT29" s="107"/>
      <c r="GCU29" s="107"/>
      <c r="GCV29" s="107"/>
      <c r="GCW29" s="107"/>
      <c r="GCX29" s="107"/>
      <c r="GCY29" s="107"/>
      <c r="GCZ29" s="107"/>
      <c r="GDA29" s="107"/>
      <c r="GDB29" s="107"/>
      <c r="GDC29" s="107"/>
      <c r="GDD29" s="107"/>
      <c r="GDE29" s="107"/>
      <c r="GDF29" s="107"/>
      <c r="GDG29" s="107"/>
      <c r="GDH29" s="107"/>
      <c r="GDI29" s="107"/>
      <c r="GDJ29" s="107"/>
      <c r="GDK29" s="107"/>
      <c r="GDL29" s="107"/>
      <c r="GDM29" s="107"/>
      <c r="GDN29" s="107"/>
      <c r="GDO29" s="107"/>
      <c r="GDP29" s="107"/>
      <c r="GDQ29" s="107"/>
      <c r="GDR29" s="107"/>
      <c r="GDS29" s="107"/>
      <c r="GDT29" s="107"/>
      <c r="GDU29" s="107"/>
      <c r="GDV29" s="107"/>
      <c r="GDW29" s="107"/>
      <c r="GDX29" s="107"/>
      <c r="GDY29" s="107"/>
      <c r="GDZ29" s="107"/>
      <c r="GEA29" s="107"/>
      <c r="GEB29" s="107"/>
      <c r="GEC29" s="107"/>
      <c r="GED29" s="107"/>
      <c r="GEE29" s="107"/>
      <c r="GEF29" s="107"/>
      <c r="GEG29" s="107"/>
      <c r="GEH29" s="107"/>
      <c r="GEI29" s="107"/>
      <c r="GEJ29" s="107"/>
      <c r="GEK29" s="107"/>
      <c r="GEL29" s="107"/>
      <c r="GEM29" s="107"/>
      <c r="GEN29" s="107"/>
      <c r="GEO29" s="107"/>
      <c r="GEP29" s="107"/>
      <c r="GEQ29" s="107"/>
      <c r="GER29" s="107"/>
      <c r="GES29" s="107"/>
      <c r="GET29" s="107"/>
      <c r="GEU29" s="107"/>
      <c r="GEV29" s="107"/>
      <c r="GEW29" s="107"/>
      <c r="GEX29" s="107"/>
      <c r="GEY29" s="107"/>
      <c r="GEZ29" s="107"/>
      <c r="GFA29" s="107"/>
      <c r="GFB29" s="107"/>
      <c r="GFC29" s="107"/>
      <c r="GFD29" s="107"/>
      <c r="GFE29" s="107"/>
      <c r="GFF29" s="107"/>
      <c r="GFG29" s="107"/>
      <c r="GFH29" s="107"/>
      <c r="GFI29" s="107"/>
      <c r="GFJ29" s="107"/>
      <c r="GFK29" s="107"/>
      <c r="GFL29" s="107"/>
      <c r="GFM29" s="107"/>
      <c r="GFN29" s="107"/>
      <c r="GFO29" s="107"/>
      <c r="GFP29" s="107"/>
      <c r="GFQ29" s="107"/>
      <c r="GFR29" s="107"/>
      <c r="GFS29" s="107"/>
      <c r="GFT29" s="107"/>
      <c r="GFU29" s="107"/>
      <c r="GFV29" s="107"/>
      <c r="GFW29" s="107"/>
      <c r="GFX29" s="107"/>
      <c r="GFY29" s="107"/>
      <c r="GFZ29" s="107"/>
      <c r="GGA29" s="107"/>
      <c r="GGB29" s="107"/>
      <c r="GGC29" s="107"/>
      <c r="GGD29" s="107"/>
      <c r="GGE29" s="107"/>
      <c r="GGF29" s="107"/>
      <c r="GGG29" s="107"/>
      <c r="GGH29" s="107"/>
      <c r="GGI29" s="107"/>
      <c r="GGJ29" s="107"/>
      <c r="GGK29" s="107"/>
      <c r="GGL29" s="107"/>
      <c r="GGM29" s="107"/>
      <c r="GGN29" s="107"/>
      <c r="GGO29" s="107"/>
      <c r="GGP29" s="107"/>
      <c r="GGQ29" s="107"/>
      <c r="GGR29" s="107"/>
      <c r="GGS29" s="107"/>
      <c r="GGT29" s="107"/>
      <c r="GGU29" s="107"/>
      <c r="GGV29" s="107"/>
      <c r="GGW29" s="107"/>
      <c r="GGX29" s="107"/>
      <c r="GGY29" s="107"/>
      <c r="GGZ29" s="107"/>
      <c r="GHA29" s="107"/>
      <c r="GHB29" s="107"/>
      <c r="GHC29" s="107"/>
      <c r="GHD29" s="107"/>
      <c r="GHE29" s="107"/>
      <c r="GHF29" s="107"/>
      <c r="GHG29" s="107"/>
      <c r="GHH29" s="107"/>
      <c r="GHI29" s="107"/>
      <c r="GHJ29" s="107"/>
      <c r="GHK29" s="107"/>
      <c r="GHL29" s="107"/>
      <c r="GHM29" s="107"/>
      <c r="GHN29" s="107"/>
      <c r="GHO29" s="107"/>
      <c r="GHP29" s="107"/>
      <c r="GHQ29" s="107"/>
      <c r="GHR29" s="107"/>
      <c r="GHS29" s="107"/>
      <c r="GHT29" s="107"/>
      <c r="GHU29" s="107"/>
      <c r="GHV29" s="107"/>
      <c r="GHW29" s="107"/>
      <c r="GHX29" s="107"/>
      <c r="GHY29" s="107"/>
      <c r="GHZ29" s="107"/>
      <c r="GIA29" s="107"/>
      <c r="GIB29" s="107"/>
      <c r="GIC29" s="107"/>
      <c r="GID29" s="107"/>
      <c r="GIE29" s="107"/>
      <c r="GIF29" s="107"/>
      <c r="GIG29" s="107"/>
      <c r="GIH29" s="107"/>
      <c r="GII29" s="107"/>
      <c r="GIJ29" s="107"/>
      <c r="GIK29" s="107"/>
      <c r="GIL29" s="107"/>
      <c r="GIM29" s="107"/>
      <c r="GIN29" s="107"/>
      <c r="GIO29" s="107"/>
      <c r="GIP29" s="107"/>
      <c r="GIQ29" s="107"/>
      <c r="GIR29" s="107"/>
      <c r="GIS29" s="107"/>
      <c r="GIT29" s="107"/>
      <c r="GIU29" s="107"/>
      <c r="GIV29" s="107"/>
      <c r="GIW29" s="107"/>
      <c r="GIX29" s="107"/>
      <c r="GIY29" s="107"/>
      <c r="GIZ29" s="107"/>
      <c r="GJA29" s="107"/>
      <c r="GJB29" s="107"/>
      <c r="GJC29" s="107"/>
      <c r="GJD29" s="107"/>
      <c r="GJE29" s="107"/>
      <c r="GJF29" s="107"/>
      <c r="GJG29" s="107"/>
      <c r="GJH29" s="107"/>
      <c r="GJI29" s="107"/>
      <c r="GJJ29" s="107"/>
      <c r="GJK29" s="107"/>
      <c r="GJL29" s="107"/>
      <c r="GJM29" s="107"/>
      <c r="GJN29" s="107"/>
      <c r="GJO29" s="107"/>
      <c r="GJP29" s="107"/>
      <c r="GJQ29" s="107"/>
      <c r="GJR29" s="107"/>
      <c r="GJS29" s="107"/>
      <c r="GJT29" s="107"/>
      <c r="GJU29" s="107"/>
      <c r="GJV29" s="107"/>
      <c r="GJW29" s="107"/>
      <c r="GJX29" s="107"/>
      <c r="GJY29" s="107"/>
      <c r="GJZ29" s="107"/>
      <c r="GKA29" s="107"/>
      <c r="GKB29" s="107"/>
      <c r="GKC29" s="107"/>
      <c r="GKD29" s="107"/>
      <c r="GKE29" s="107"/>
      <c r="GKF29" s="107"/>
      <c r="GKG29" s="107"/>
      <c r="GKH29" s="107"/>
      <c r="GKI29" s="107"/>
      <c r="GKJ29" s="107"/>
      <c r="GKK29" s="107"/>
      <c r="GKL29" s="107"/>
      <c r="GKM29" s="107"/>
      <c r="GKN29" s="107"/>
      <c r="GKO29" s="107"/>
      <c r="GKP29" s="107"/>
      <c r="GKQ29" s="107"/>
      <c r="GKR29" s="107"/>
      <c r="GKS29" s="107"/>
      <c r="GKT29" s="107"/>
      <c r="GKU29" s="107"/>
      <c r="GKV29" s="107"/>
      <c r="GKW29" s="107"/>
      <c r="GKX29" s="107"/>
      <c r="GKY29" s="107"/>
      <c r="GKZ29" s="107"/>
      <c r="GLA29" s="107"/>
      <c r="GLB29" s="107"/>
      <c r="GLC29" s="107"/>
      <c r="GLD29" s="107"/>
      <c r="GLE29" s="107"/>
      <c r="GLF29" s="107"/>
      <c r="GLG29" s="107"/>
      <c r="GLH29" s="107"/>
      <c r="GLI29" s="107"/>
      <c r="GLJ29" s="107"/>
      <c r="GLK29" s="107"/>
      <c r="GLL29" s="107"/>
      <c r="GLM29" s="107"/>
      <c r="GLN29" s="107"/>
      <c r="GLO29" s="107"/>
      <c r="GLP29" s="107"/>
      <c r="GLQ29" s="107"/>
      <c r="GLR29" s="107"/>
      <c r="GLS29" s="107"/>
      <c r="GLT29" s="107"/>
      <c r="GLU29" s="107"/>
      <c r="GLV29" s="107"/>
      <c r="GLW29" s="107"/>
      <c r="GLX29" s="107"/>
      <c r="GLY29" s="107"/>
      <c r="GLZ29" s="107"/>
      <c r="GMA29" s="107"/>
      <c r="GMB29" s="107"/>
      <c r="GMC29" s="107"/>
      <c r="GMD29" s="107"/>
      <c r="GME29" s="107"/>
      <c r="GMF29" s="107"/>
      <c r="GMG29" s="107"/>
      <c r="GMH29" s="107"/>
      <c r="GMI29" s="107"/>
      <c r="GMJ29" s="107"/>
      <c r="GMK29" s="107"/>
      <c r="GML29" s="107"/>
      <c r="GMM29" s="107"/>
      <c r="GMN29" s="107"/>
      <c r="GMO29" s="107"/>
      <c r="GMP29" s="107"/>
      <c r="GMQ29" s="107"/>
      <c r="GMR29" s="107"/>
      <c r="GMS29" s="107"/>
      <c r="GMT29" s="107"/>
      <c r="GMU29" s="107"/>
      <c r="GMV29" s="107"/>
      <c r="GMW29" s="107"/>
      <c r="GMX29" s="107"/>
      <c r="GMY29" s="107"/>
      <c r="GMZ29" s="107"/>
      <c r="GNA29" s="107"/>
      <c r="GNB29" s="107"/>
      <c r="GNC29" s="107"/>
      <c r="GND29" s="107"/>
      <c r="GNE29" s="107"/>
      <c r="GNF29" s="107"/>
      <c r="GNG29" s="107"/>
      <c r="GNH29" s="107"/>
      <c r="GNI29" s="107"/>
      <c r="GNJ29" s="107"/>
      <c r="GNK29" s="107"/>
      <c r="GNL29" s="107"/>
      <c r="GNM29" s="107"/>
      <c r="GNN29" s="107"/>
      <c r="GNO29" s="107"/>
      <c r="GNP29" s="107"/>
      <c r="GNQ29" s="107"/>
      <c r="GNR29" s="107"/>
      <c r="GNS29" s="107"/>
      <c r="GNT29" s="107"/>
      <c r="GNU29" s="107"/>
      <c r="GNV29" s="107"/>
      <c r="GNW29" s="107"/>
      <c r="GNX29" s="107"/>
      <c r="GNY29" s="107"/>
      <c r="GNZ29" s="107"/>
      <c r="GOA29" s="107"/>
      <c r="GOB29" s="107"/>
      <c r="GOC29" s="107"/>
      <c r="GOD29" s="107"/>
      <c r="GOE29" s="107"/>
      <c r="GOF29" s="107"/>
      <c r="GOG29" s="107"/>
      <c r="GOH29" s="107"/>
      <c r="GOI29" s="107"/>
      <c r="GOJ29" s="107"/>
      <c r="GOK29" s="107"/>
      <c r="GOL29" s="107"/>
      <c r="GOM29" s="107"/>
      <c r="GON29" s="107"/>
      <c r="GOO29" s="107"/>
      <c r="GOP29" s="107"/>
      <c r="GOQ29" s="107"/>
      <c r="GOR29" s="107"/>
      <c r="GOS29" s="107"/>
      <c r="GOT29" s="107"/>
      <c r="GOU29" s="107"/>
      <c r="GOV29" s="107"/>
      <c r="GOW29" s="107"/>
      <c r="GOX29" s="107"/>
      <c r="GOY29" s="107"/>
      <c r="GOZ29" s="107"/>
      <c r="GPA29" s="107"/>
      <c r="GPB29" s="107"/>
      <c r="GPC29" s="107"/>
      <c r="GPD29" s="107"/>
      <c r="GPE29" s="107"/>
      <c r="GPF29" s="107"/>
      <c r="GPG29" s="107"/>
      <c r="GPH29" s="107"/>
      <c r="GPI29" s="107"/>
      <c r="GPJ29" s="107"/>
      <c r="GPK29" s="107"/>
      <c r="GPL29" s="107"/>
      <c r="GPM29" s="107"/>
      <c r="GPN29" s="107"/>
      <c r="GPO29" s="107"/>
      <c r="GPP29" s="107"/>
      <c r="GPQ29" s="107"/>
      <c r="GPR29" s="107"/>
      <c r="GPS29" s="107"/>
      <c r="GPT29" s="107"/>
      <c r="GPU29" s="107"/>
      <c r="GPV29" s="107"/>
      <c r="GPW29" s="107"/>
      <c r="GPX29" s="107"/>
      <c r="GPY29" s="107"/>
      <c r="GPZ29" s="107"/>
      <c r="GQA29" s="107"/>
      <c r="GQB29" s="107"/>
      <c r="GQC29" s="107"/>
      <c r="GQD29" s="107"/>
      <c r="GQE29" s="107"/>
      <c r="GQF29" s="107"/>
      <c r="GQG29" s="107"/>
      <c r="GQH29" s="107"/>
      <c r="GQI29" s="107"/>
      <c r="GQJ29" s="107"/>
      <c r="GQK29" s="107"/>
      <c r="GQL29" s="107"/>
      <c r="GQM29" s="107"/>
      <c r="GQN29" s="107"/>
      <c r="GQO29" s="107"/>
      <c r="GQP29" s="107"/>
      <c r="GQQ29" s="107"/>
      <c r="GQR29" s="107"/>
      <c r="GQS29" s="107"/>
      <c r="GQT29" s="107"/>
      <c r="GQU29" s="107"/>
      <c r="GQV29" s="107"/>
      <c r="GQW29" s="107"/>
      <c r="GQX29" s="107"/>
      <c r="GQY29" s="107"/>
      <c r="GQZ29" s="107"/>
      <c r="GRA29" s="107"/>
      <c r="GRB29" s="107"/>
      <c r="GRC29" s="107"/>
      <c r="GRD29" s="107"/>
      <c r="GRE29" s="107"/>
      <c r="GRF29" s="107"/>
      <c r="GRG29" s="107"/>
      <c r="GRH29" s="107"/>
      <c r="GRI29" s="107"/>
      <c r="GRJ29" s="107"/>
      <c r="GRK29" s="107"/>
      <c r="GRL29" s="107"/>
      <c r="GRM29" s="107"/>
      <c r="GRN29" s="107"/>
      <c r="GRO29" s="107"/>
      <c r="GRP29" s="107"/>
      <c r="GRQ29" s="107"/>
      <c r="GRR29" s="107"/>
      <c r="GRS29" s="107"/>
      <c r="GRT29" s="107"/>
      <c r="GRU29" s="107"/>
      <c r="GRV29" s="107"/>
      <c r="GRW29" s="107"/>
      <c r="GRX29" s="107"/>
      <c r="GRY29" s="107"/>
      <c r="GRZ29" s="107"/>
      <c r="GSA29" s="107"/>
      <c r="GSB29" s="107"/>
      <c r="GSC29" s="107"/>
      <c r="GSD29" s="107"/>
      <c r="GSE29" s="107"/>
      <c r="GSF29" s="107"/>
      <c r="GSG29" s="107"/>
      <c r="GSH29" s="107"/>
      <c r="GSI29" s="107"/>
      <c r="GSJ29" s="107"/>
      <c r="GSK29" s="107"/>
      <c r="GSL29" s="107"/>
      <c r="GSM29" s="107"/>
      <c r="GSN29" s="107"/>
      <c r="GSO29" s="107"/>
      <c r="GSP29" s="107"/>
      <c r="GSQ29" s="107"/>
      <c r="GSR29" s="107"/>
      <c r="GSS29" s="107"/>
      <c r="GST29" s="107"/>
      <c r="GSU29" s="107"/>
      <c r="GSV29" s="107"/>
      <c r="GSW29" s="107"/>
      <c r="GSX29" s="107"/>
      <c r="GSY29" s="107"/>
      <c r="GSZ29" s="107"/>
      <c r="GTA29" s="107"/>
      <c r="GTB29" s="107"/>
      <c r="GTC29" s="107"/>
      <c r="GTD29" s="107"/>
      <c r="GTE29" s="107"/>
      <c r="GTF29" s="107"/>
      <c r="GTG29" s="107"/>
      <c r="GTH29" s="107"/>
      <c r="GTI29" s="107"/>
      <c r="GTJ29" s="107"/>
      <c r="GTK29" s="107"/>
      <c r="GTL29" s="107"/>
      <c r="GTM29" s="107"/>
      <c r="GTN29" s="107"/>
      <c r="GTO29" s="107"/>
      <c r="GTP29" s="107"/>
      <c r="GTQ29" s="107"/>
      <c r="GTR29" s="107"/>
      <c r="GTS29" s="107"/>
      <c r="GTT29" s="107"/>
      <c r="GTU29" s="107"/>
      <c r="GTV29" s="107"/>
      <c r="GTW29" s="107"/>
      <c r="GTX29" s="107"/>
      <c r="GTY29" s="107"/>
      <c r="GTZ29" s="107"/>
      <c r="GUA29" s="107"/>
      <c r="GUB29" s="107"/>
      <c r="GUC29" s="107"/>
      <c r="GUD29" s="107"/>
      <c r="GUE29" s="107"/>
      <c r="GUF29" s="107"/>
      <c r="GUG29" s="107"/>
      <c r="GUH29" s="107"/>
      <c r="GUI29" s="107"/>
      <c r="GUJ29" s="107"/>
      <c r="GUK29" s="107"/>
      <c r="GUL29" s="107"/>
      <c r="GUM29" s="107"/>
      <c r="GUN29" s="107"/>
      <c r="GUO29" s="107"/>
      <c r="GUP29" s="107"/>
      <c r="GUQ29" s="107"/>
      <c r="GUR29" s="107"/>
      <c r="GUS29" s="107"/>
      <c r="GUT29" s="107"/>
      <c r="GUU29" s="107"/>
      <c r="GUV29" s="107"/>
      <c r="GUW29" s="107"/>
      <c r="GUX29" s="107"/>
      <c r="GUY29" s="107"/>
      <c r="GUZ29" s="107"/>
      <c r="GVA29" s="107"/>
      <c r="GVB29" s="107"/>
      <c r="GVC29" s="107"/>
      <c r="GVD29" s="107"/>
      <c r="GVE29" s="107"/>
      <c r="GVF29" s="107"/>
      <c r="GVG29" s="107"/>
      <c r="GVH29" s="107"/>
      <c r="GVI29" s="107"/>
      <c r="GVJ29" s="107"/>
      <c r="GVK29" s="107"/>
      <c r="GVL29" s="107"/>
      <c r="GVM29" s="107"/>
      <c r="GVN29" s="107"/>
      <c r="GVO29" s="107"/>
      <c r="GVP29" s="107"/>
      <c r="GVQ29" s="107"/>
      <c r="GVR29" s="107"/>
      <c r="GVS29" s="107"/>
      <c r="GVT29" s="107"/>
      <c r="GVU29" s="107"/>
      <c r="GVV29" s="107"/>
      <c r="GVW29" s="107"/>
      <c r="GVX29" s="107"/>
      <c r="GVY29" s="107"/>
      <c r="GVZ29" s="107"/>
      <c r="GWA29" s="107"/>
      <c r="GWB29" s="107"/>
      <c r="GWC29" s="107"/>
      <c r="GWD29" s="107"/>
      <c r="GWE29" s="107"/>
      <c r="GWF29" s="107"/>
      <c r="GWG29" s="107"/>
      <c r="GWH29" s="107"/>
      <c r="GWI29" s="107"/>
      <c r="GWJ29" s="107"/>
      <c r="GWK29" s="107"/>
      <c r="GWL29" s="107"/>
      <c r="GWM29" s="107"/>
      <c r="GWN29" s="107"/>
      <c r="GWO29" s="107"/>
      <c r="GWP29" s="107"/>
      <c r="GWQ29" s="107"/>
      <c r="GWR29" s="107"/>
      <c r="GWS29" s="107"/>
      <c r="GWT29" s="107"/>
      <c r="GWU29" s="107"/>
      <c r="GWV29" s="107"/>
      <c r="GWW29" s="107"/>
      <c r="GWX29" s="107"/>
      <c r="GWY29" s="107"/>
      <c r="GWZ29" s="107"/>
      <c r="GXA29" s="107"/>
      <c r="GXB29" s="107"/>
      <c r="GXC29" s="107"/>
      <c r="GXD29" s="107"/>
      <c r="GXE29" s="107"/>
      <c r="GXF29" s="107"/>
      <c r="GXG29" s="107"/>
      <c r="GXH29" s="107"/>
      <c r="GXI29" s="107"/>
      <c r="GXJ29" s="107"/>
      <c r="GXK29" s="107"/>
      <c r="GXL29" s="107"/>
      <c r="GXM29" s="107"/>
      <c r="GXN29" s="107"/>
      <c r="GXO29" s="107"/>
      <c r="GXP29" s="107"/>
      <c r="GXQ29" s="107"/>
      <c r="GXR29" s="107"/>
      <c r="GXS29" s="107"/>
      <c r="GXT29" s="107"/>
      <c r="GXU29" s="107"/>
      <c r="GXV29" s="107"/>
      <c r="GXW29" s="107"/>
      <c r="GXX29" s="107"/>
      <c r="GXY29" s="107"/>
      <c r="GXZ29" s="107"/>
      <c r="GYA29" s="107"/>
      <c r="GYB29" s="107"/>
      <c r="GYC29" s="107"/>
      <c r="GYD29" s="107"/>
      <c r="GYE29" s="107"/>
      <c r="GYF29" s="107"/>
      <c r="GYG29" s="107"/>
      <c r="GYH29" s="107"/>
      <c r="GYI29" s="107"/>
      <c r="GYJ29" s="107"/>
      <c r="GYK29" s="107"/>
      <c r="GYL29" s="107"/>
      <c r="GYM29" s="107"/>
      <c r="GYN29" s="107"/>
      <c r="GYO29" s="107"/>
      <c r="GYP29" s="107"/>
      <c r="GYQ29" s="107"/>
      <c r="GYR29" s="107"/>
      <c r="GYS29" s="107"/>
      <c r="GYT29" s="107"/>
      <c r="GYU29" s="107"/>
      <c r="GYV29" s="107"/>
      <c r="GYW29" s="107"/>
      <c r="GYX29" s="107"/>
      <c r="GYY29" s="107"/>
      <c r="GYZ29" s="107"/>
      <c r="GZA29" s="107"/>
      <c r="GZB29" s="107"/>
      <c r="GZC29" s="107"/>
      <c r="GZD29" s="107"/>
      <c r="GZE29" s="107"/>
      <c r="GZF29" s="107"/>
      <c r="GZG29" s="107"/>
      <c r="GZH29" s="107"/>
      <c r="GZI29" s="107"/>
      <c r="GZJ29" s="107"/>
      <c r="GZK29" s="107"/>
      <c r="GZL29" s="107"/>
      <c r="GZM29" s="107"/>
      <c r="GZN29" s="107"/>
      <c r="GZO29" s="107"/>
      <c r="GZP29" s="107"/>
      <c r="GZQ29" s="107"/>
      <c r="GZR29" s="107"/>
      <c r="GZS29" s="107"/>
      <c r="GZT29" s="107"/>
      <c r="GZU29" s="107"/>
      <c r="GZV29" s="107"/>
      <c r="GZW29" s="107"/>
      <c r="GZX29" s="107"/>
      <c r="GZY29" s="107"/>
      <c r="GZZ29" s="107"/>
      <c r="HAA29" s="107"/>
      <c r="HAB29" s="107"/>
      <c r="HAC29" s="107"/>
      <c r="HAD29" s="107"/>
      <c r="HAE29" s="107"/>
      <c r="HAF29" s="107"/>
      <c r="HAG29" s="107"/>
      <c r="HAH29" s="107"/>
      <c r="HAI29" s="107"/>
      <c r="HAJ29" s="107"/>
      <c r="HAK29" s="107"/>
      <c r="HAL29" s="107"/>
      <c r="HAM29" s="107"/>
      <c r="HAN29" s="107"/>
      <c r="HAO29" s="107"/>
      <c r="HAP29" s="107"/>
      <c r="HAQ29" s="107"/>
      <c r="HAR29" s="107"/>
      <c r="HAS29" s="107"/>
      <c r="HAT29" s="107"/>
      <c r="HAU29" s="107"/>
      <c r="HAV29" s="107"/>
      <c r="HAW29" s="107"/>
      <c r="HAX29" s="107"/>
      <c r="HAY29" s="107"/>
      <c r="HAZ29" s="107"/>
      <c r="HBA29" s="107"/>
      <c r="HBB29" s="107"/>
      <c r="HBC29" s="107"/>
      <c r="HBD29" s="107"/>
      <c r="HBE29" s="107"/>
      <c r="HBF29" s="107"/>
      <c r="HBG29" s="107"/>
      <c r="HBH29" s="107"/>
      <c r="HBI29" s="107"/>
      <c r="HBJ29" s="107"/>
      <c r="HBK29" s="107"/>
      <c r="HBL29" s="107"/>
      <c r="HBM29" s="107"/>
      <c r="HBN29" s="107"/>
      <c r="HBO29" s="107"/>
      <c r="HBP29" s="107"/>
      <c r="HBQ29" s="107"/>
      <c r="HBR29" s="107"/>
      <c r="HBS29" s="107"/>
      <c r="HBT29" s="107"/>
      <c r="HBU29" s="107"/>
      <c r="HBV29" s="107"/>
      <c r="HBW29" s="107"/>
      <c r="HBX29" s="107"/>
      <c r="HBY29" s="107"/>
      <c r="HBZ29" s="107"/>
      <c r="HCA29" s="107"/>
      <c r="HCB29" s="107"/>
      <c r="HCC29" s="107"/>
      <c r="HCD29" s="107"/>
      <c r="HCE29" s="107"/>
      <c r="HCF29" s="107"/>
      <c r="HCG29" s="107"/>
      <c r="HCH29" s="107"/>
      <c r="HCI29" s="107"/>
      <c r="HCJ29" s="107"/>
      <c r="HCK29" s="107"/>
      <c r="HCL29" s="107"/>
      <c r="HCM29" s="107"/>
      <c r="HCN29" s="107"/>
      <c r="HCO29" s="107"/>
      <c r="HCP29" s="107"/>
      <c r="HCQ29" s="107"/>
      <c r="HCR29" s="107"/>
      <c r="HCS29" s="107"/>
      <c r="HCT29" s="107"/>
      <c r="HCU29" s="107"/>
      <c r="HCV29" s="107"/>
      <c r="HCW29" s="107"/>
      <c r="HCX29" s="107"/>
      <c r="HCY29" s="107"/>
      <c r="HCZ29" s="107"/>
      <c r="HDA29" s="107"/>
      <c r="HDB29" s="107"/>
      <c r="HDC29" s="107"/>
      <c r="HDD29" s="107"/>
      <c r="HDE29" s="107"/>
      <c r="HDF29" s="107"/>
      <c r="HDG29" s="107"/>
      <c r="HDH29" s="107"/>
      <c r="HDI29" s="107"/>
      <c r="HDJ29" s="107"/>
      <c r="HDK29" s="107"/>
      <c r="HDL29" s="107"/>
      <c r="HDM29" s="107"/>
      <c r="HDN29" s="107"/>
      <c r="HDO29" s="107"/>
      <c r="HDP29" s="107"/>
      <c r="HDQ29" s="107"/>
      <c r="HDR29" s="107"/>
      <c r="HDS29" s="107"/>
      <c r="HDT29" s="107"/>
      <c r="HDU29" s="107"/>
      <c r="HDV29" s="107"/>
      <c r="HDW29" s="107"/>
      <c r="HDX29" s="107"/>
      <c r="HDY29" s="107"/>
      <c r="HDZ29" s="107"/>
      <c r="HEA29" s="107"/>
      <c r="HEB29" s="107"/>
      <c r="HEC29" s="107"/>
      <c r="HED29" s="107"/>
      <c r="HEE29" s="107"/>
      <c r="HEF29" s="107"/>
      <c r="HEG29" s="107"/>
      <c r="HEH29" s="107"/>
      <c r="HEI29" s="107"/>
      <c r="HEJ29" s="107"/>
      <c r="HEK29" s="107"/>
      <c r="HEL29" s="107"/>
      <c r="HEM29" s="107"/>
      <c r="HEN29" s="107"/>
      <c r="HEO29" s="107"/>
      <c r="HEP29" s="107"/>
      <c r="HEQ29" s="107"/>
      <c r="HER29" s="107"/>
      <c r="HES29" s="107"/>
      <c r="HET29" s="107"/>
      <c r="HEU29" s="107"/>
      <c r="HEV29" s="107"/>
      <c r="HEW29" s="107"/>
      <c r="HEX29" s="107"/>
      <c r="HEY29" s="107"/>
      <c r="HEZ29" s="107"/>
      <c r="HFA29" s="107"/>
      <c r="HFB29" s="107"/>
      <c r="HFC29" s="107"/>
      <c r="HFD29" s="107"/>
      <c r="HFE29" s="107"/>
      <c r="HFF29" s="107"/>
      <c r="HFG29" s="107"/>
      <c r="HFH29" s="107"/>
      <c r="HFI29" s="107"/>
      <c r="HFJ29" s="107"/>
      <c r="HFK29" s="107"/>
      <c r="HFL29" s="107"/>
      <c r="HFM29" s="107"/>
      <c r="HFN29" s="107"/>
      <c r="HFO29" s="107"/>
      <c r="HFP29" s="107"/>
      <c r="HFQ29" s="107"/>
      <c r="HFR29" s="107"/>
      <c r="HFS29" s="107"/>
      <c r="HFT29" s="107"/>
      <c r="HFU29" s="107"/>
      <c r="HFV29" s="107"/>
      <c r="HFW29" s="107"/>
      <c r="HFX29" s="107"/>
      <c r="HFY29" s="107"/>
      <c r="HFZ29" s="107"/>
      <c r="HGA29" s="107"/>
      <c r="HGB29" s="107"/>
      <c r="HGC29" s="107"/>
      <c r="HGD29" s="107"/>
      <c r="HGE29" s="107"/>
      <c r="HGF29" s="107"/>
      <c r="HGG29" s="107"/>
      <c r="HGH29" s="107"/>
      <c r="HGI29" s="107"/>
      <c r="HGJ29" s="107"/>
      <c r="HGK29" s="107"/>
      <c r="HGL29" s="107"/>
      <c r="HGM29" s="107"/>
      <c r="HGN29" s="107"/>
      <c r="HGO29" s="107"/>
      <c r="HGP29" s="107"/>
      <c r="HGQ29" s="107"/>
      <c r="HGR29" s="107"/>
      <c r="HGS29" s="107"/>
      <c r="HGT29" s="107"/>
      <c r="HGU29" s="107"/>
      <c r="HGV29" s="107"/>
      <c r="HGW29" s="107"/>
      <c r="HGX29" s="107"/>
      <c r="HGY29" s="107"/>
      <c r="HGZ29" s="107"/>
      <c r="HHA29" s="107"/>
      <c r="HHB29" s="107"/>
      <c r="HHC29" s="107"/>
      <c r="HHD29" s="107"/>
      <c r="HHE29" s="107"/>
      <c r="HHF29" s="107"/>
      <c r="HHG29" s="107"/>
      <c r="HHH29" s="107"/>
      <c r="HHI29" s="107"/>
      <c r="HHJ29" s="107"/>
      <c r="HHK29" s="107"/>
      <c r="HHL29" s="107"/>
      <c r="HHM29" s="107"/>
      <c r="HHN29" s="107"/>
      <c r="HHO29" s="107"/>
      <c r="HHP29" s="107"/>
      <c r="HHQ29" s="107"/>
      <c r="HHR29" s="107"/>
      <c r="HHS29" s="107"/>
      <c r="HHT29" s="107"/>
      <c r="HHU29" s="107"/>
      <c r="HHV29" s="107"/>
      <c r="HHW29" s="107"/>
      <c r="HHX29" s="107"/>
      <c r="HHY29" s="107"/>
      <c r="HHZ29" s="107"/>
      <c r="HIA29" s="107"/>
      <c r="HIB29" s="107"/>
      <c r="HIC29" s="107"/>
      <c r="HID29" s="107"/>
      <c r="HIE29" s="107"/>
      <c r="HIF29" s="107"/>
      <c r="HIG29" s="107"/>
      <c r="HIH29" s="107"/>
      <c r="HII29" s="107"/>
      <c r="HIJ29" s="107"/>
      <c r="HIK29" s="107"/>
      <c r="HIL29" s="107"/>
      <c r="HIM29" s="107"/>
      <c r="HIN29" s="107"/>
      <c r="HIO29" s="107"/>
      <c r="HIP29" s="107"/>
      <c r="HIQ29" s="107"/>
      <c r="HIR29" s="107"/>
      <c r="HIS29" s="107"/>
      <c r="HIT29" s="107"/>
      <c r="HIU29" s="107"/>
      <c r="HIV29" s="107"/>
      <c r="HIW29" s="107"/>
      <c r="HIX29" s="107"/>
      <c r="HIY29" s="107"/>
      <c r="HIZ29" s="107"/>
      <c r="HJA29" s="107"/>
      <c r="HJB29" s="107"/>
      <c r="HJC29" s="107"/>
      <c r="HJD29" s="107"/>
      <c r="HJE29" s="107"/>
      <c r="HJF29" s="107"/>
      <c r="HJG29" s="107"/>
      <c r="HJH29" s="107"/>
      <c r="HJI29" s="107"/>
      <c r="HJJ29" s="107"/>
      <c r="HJK29" s="107"/>
      <c r="HJL29" s="107"/>
      <c r="HJM29" s="107"/>
      <c r="HJN29" s="107"/>
      <c r="HJO29" s="107"/>
      <c r="HJP29" s="107"/>
      <c r="HJQ29" s="107"/>
      <c r="HJR29" s="107"/>
      <c r="HJS29" s="107"/>
      <c r="HJT29" s="107"/>
      <c r="HJU29" s="107"/>
      <c r="HJV29" s="107"/>
      <c r="HJW29" s="107"/>
      <c r="HJX29" s="107"/>
      <c r="HJY29" s="107"/>
      <c r="HJZ29" s="107"/>
      <c r="HKA29" s="107"/>
      <c r="HKB29" s="107"/>
      <c r="HKC29" s="107"/>
      <c r="HKD29" s="107"/>
      <c r="HKE29" s="107"/>
      <c r="HKF29" s="107"/>
      <c r="HKG29" s="107"/>
      <c r="HKH29" s="107"/>
      <c r="HKI29" s="107"/>
      <c r="HKJ29" s="107"/>
      <c r="HKK29" s="107"/>
      <c r="HKL29" s="107"/>
      <c r="HKM29" s="107"/>
      <c r="HKN29" s="107"/>
      <c r="HKO29" s="107"/>
      <c r="HKP29" s="107"/>
      <c r="HKQ29" s="107"/>
      <c r="HKR29" s="107"/>
      <c r="HKS29" s="107"/>
      <c r="HKT29" s="107"/>
      <c r="HKU29" s="107"/>
      <c r="HKV29" s="107"/>
      <c r="HKW29" s="107"/>
      <c r="HKX29" s="107"/>
      <c r="HKY29" s="107"/>
      <c r="HKZ29" s="107"/>
      <c r="HLA29" s="107"/>
      <c r="HLB29" s="107"/>
      <c r="HLC29" s="107"/>
      <c r="HLD29" s="107"/>
      <c r="HLE29" s="107"/>
      <c r="HLF29" s="107"/>
      <c r="HLG29" s="107"/>
      <c r="HLH29" s="107"/>
      <c r="HLI29" s="107"/>
      <c r="HLJ29" s="107"/>
      <c r="HLK29" s="107"/>
      <c r="HLL29" s="107"/>
      <c r="HLM29" s="107"/>
      <c r="HLN29" s="107"/>
      <c r="HLO29" s="107"/>
      <c r="HLP29" s="107"/>
      <c r="HLQ29" s="107"/>
      <c r="HLR29" s="107"/>
      <c r="HLS29" s="107"/>
      <c r="HLT29" s="107"/>
      <c r="HLU29" s="107"/>
      <c r="HLV29" s="107"/>
      <c r="HLW29" s="107"/>
      <c r="HLX29" s="107"/>
      <c r="HLY29" s="107"/>
      <c r="HLZ29" s="107"/>
      <c r="HMA29" s="107"/>
      <c r="HMB29" s="107"/>
      <c r="HMC29" s="107"/>
      <c r="HMD29" s="107"/>
      <c r="HME29" s="107"/>
      <c r="HMF29" s="107"/>
      <c r="HMG29" s="107"/>
      <c r="HMH29" s="107"/>
      <c r="HMI29" s="107"/>
      <c r="HMJ29" s="107"/>
      <c r="HMK29" s="107"/>
      <c r="HML29" s="107"/>
      <c r="HMM29" s="107"/>
      <c r="HMN29" s="107"/>
      <c r="HMO29" s="107"/>
      <c r="HMP29" s="107"/>
      <c r="HMQ29" s="107"/>
      <c r="HMR29" s="107"/>
      <c r="HMS29" s="107"/>
      <c r="HMT29" s="107"/>
      <c r="HMU29" s="107"/>
      <c r="HMV29" s="107"/>
      <c r="HMW29" s="107"/>
      <c r="HMX29" s="107"/>
      <c r="HMY29" s="107"/>
      <c r="HMZ29" s="107"/>
      <c r="HNA29" s="107"/>
      <c r="HNB29" s="107"/>
      <c r="HNC29" s="107"/>
      <c r="HND29" s="107"/>
      <c r="HNE29" s="107"/>
      <c r="HNF29" s="107"/>
      <c r="HNG29" s="107"/>
      <c r="HNH29" s="107"/>
      <c r="HNI29" s="107"/>
      <c r="HNJ29" s="107"/>
      <c r="HNK29" s="107"/>
      <c r="HNL29" s="107"/>
      <c r="HNM29" s="107"/>
      <c r="HNN29" s="107"/>
      <c r="HNO29" s="107"/>
      <c r="HNP29" s="107"/>
      <c r="HNQ29" s="107"/>
      <c r="HNR29" s="107"/>
      <c r="HNS29" s="107"/>
      <c r="HNT29" s="107"/>
      <c r="HNU29" s="107"/>
      <c r="HNV29" s="107"/>
      <c r="HNW29" s="107"/>
      <c r="HNX29" s="107"/>
      <c r="HNY29" s="107"/>
      <c r="HNZ29" s="107"/>
      <c r="HOA29" s="107"/>
      <c r="HOB29" s="107"/>
      <c r="HOC29" s="107"/>
      <c r="HOD29" s="107"/>
      <c r="HOE29" s="107"/>
      <c r="HOF29" s="107"/>
      <c r="HOG29" s="107"/>
      <c r="HOH29" s="107"/>
      <c r="HOI29" s="107"/>
      <c r="HOJ29" s="107"/>
      <c r="HOK29" s="107"/>
      <c r="HOL29" s="107"/>
      <c r="HOM29" s="107"/>
      <c r="HON29" s="107"/>
      <c r="HOO29" s="107"/>
      <c r="HOP29" s="107"/>
      <c r="HOQ29" s="107"/>
      <c r="HOR29" s="107"/>
      <c r="HOS29" s="107"/>
      <c r="HOT29" s="107"/>
      <c r="HOU29" s="107"/>
      <c r="HOV29" s="107"/>
      <c r="HOW29" s="107"/>
      <c r="HOX29" s="107"/>
      <c r="HOY29" s="107"/>
      <c r="HOZ29" s="107"/>
      <c r="HPA29" s="107"/>
      <c r="HPB29" s="107"/>
      <c r="HPC29" s="107"/>
      <c r="HPD29" s="107"/>
      <c r="HPE29" s="107"/>
      <c r="HPF29" s="107"/>
      <c r="HPG29" s="107"/>
      <c r="HPH29" s="107"/>
      <c r="HPI29" s="107"/>
      <c r="HPJ29" s="107"/>
      <c r="HPK29" s="107"/>
      <c r="HPL29" s="107"/>
      <c r="HPM29" s="107"/>
      <c r="HPN29" s="107"/>
      <c r="HPO29" s="107"/>
      <c r="HPP29" s="107"/>
      <c r="HPQ29" s="107"/>
      <c r="HPR29" s="107"/>
      <c r="HPS29" s="107"/>
      <c r="HPT29" s="107"/>
      <c r="HPU29" s="107"/>
      <c r="HPV29" s="107"/>
      <c r="HPW29" s="107"/>
      <c r="HPX29" s="107"/>
      <c r="HPY29" s="107"/>
      <c r="HPZ29" s="107"/>
      <c r="HQA29" s="107"/>
      <c r="HQB29" s="107"/>
      <c r="HQC29" s="107"/>
      <c r="HQD29" s="107"/>
      <c r="HQE29" s="107"/>
      <c r="HQF29" s="107"/>
      <c r="HQG29" s="107"/>
      <c r="HQH29" s="107"/>
      <c r="HQI29" s="107"/>
      <c r="HQJ29" s="107"/>
      <c r="HQK29" s="107"/>
      <c r="HQL29" s="107"/>
      <c r="HQM29" s="107"/>
      <c r="HQN29" s="107"/>
      <c r="HQO29" s="107"/>
      <c r="HQP29" s="107"/>
      <c r="HQQ29" s="107"/>
      <c r="HQR29" s="107"/>
      <c r="HQS29" s="107"/>
      <c r="HQT29" s="107"/>
      <c r="HQU29" s="107"/>
      <c r="HQV29" s="107"/>
      <c r="HQW29" s="107"/>
      <c r="HQX29" s="107"/>
      <c r="HQY29" s="107"/>
      <c r="HQZ29" s="107"/>
      <c r="HRA29" s="107"/>
      <c r="HRB29" s="107"/>
      <c r="HRC29" s="107"/>
      <c r="HRD29" s="107"/>
      <c r="HRE29" s="107"/>
      <c r="HRF29" s="107"/>
      <c r="HRG29" s="107"/>
      <c r="HRH29" s="107"/>
      <c r="HRI29" s="107"/>
      <c r="HRJ29" s="107"/>
      <c r="HRK29" s="107"/>
      <c r="HRL29" s="107"/>
      <c r="HRM29" s="107"/>
      <c r="HRN29" s="107"/>
      <c r="HRO29" s="107"/>
      <c r="HRP29" s="107"/>
      <c r="HRQ29" s="107"/>
      <c r="HRR29" s="107"/>
      <c r="HRS29" s="107"/>
      <c r="HRT29" s="107"/>
      <c r="HRU29" s="107"/>
      <c r="HRV29" s="107"/>
      <c r="HRW29" s="107"/>
      <c r="HRX29" s="107"/>
      <c r="HRY29" s="107"/>
      <c r="HRZ29" s="107"/>
      <c r="HSA29" s="107"/>
      <c r="HSB29" s="107"/>
      <c r="HSC29" s="107"/>
      <c r="HSD29" s="107"/>
      <c r="HSE29" s="107"/>
      <c r="HSF29" s="107"/>
      <c r="HSG29" s="107"/>
      <c r="HSH29" s="107"/>
      <c r="HSI29" s="107"/>
      <c r="HSJ29" s="107"/>
      <c r="HSK29" s="107"/>
      <c r="HSL29" s="107"/>
      <c r="HSM29" s="107"/>
      <c r="HSN29" s="107"/>
      <c r="HSO29" s="107"/>
      <c r="HSP29" s="107"/>
      <c r="HSQ29" s="107"/>
      <c r="HSR29" s="107"/>
      <c r="HSS29" s="107"/>
      <c r="HST29" s="107"/>
      <c r="HSU29" s="107"/>
      <c r="HSV29" s="107"/>
      <c r="HSW29" s="107"/>
      <c r="HSX29" s="107"/>
      <c r="HSY29" s="107"/>
      <c r="HSZ29" s="107"/>
      <c r="HTA29" s="107"/>
      <c r="HTB29" s="107"/>
      <c r="HTC29" s="107"/>
      <c r="HTD29" s="107"/>
      <c r="HTE29" s="107"/>
      <c r="HTF29" s="107"/>
      <c r="HTG29" s="107"/>
      <c r="HTH29" s="107"/>
      <c r="HTI29" s="107"/>
      <c r="HTJ29" s="107"/>
      <c r="HTK29" s="107"/>
      <c r="HTL29" s="107"/>
      <c r="HTM29" s="107"/>
      <c r="HTN29" s="107"/>
      <c r="HTO29" s="107"/>
      <c r="HTP29" s="107"/>
      <c r="HTQ29" s="107"/>
      <c r="HTR29" s="107"/>
      <c r="HTS29" s="107"/>
      <c r="HTT29" s="107"/>
      <c r="HTU29" s="107"/>
      <c r="HTV29" s="107"/>
      <c r="HTW29" s="107"/>
      <c r="HTX29" s="107"/>
      <c r="HTY29" s="107"/>
      <c r="HTZ29" s="107"/>
      <c r="HUA29" s="107"/>
      <c r="HUB29" s="107"/>
      <c r="HUC29" s="107"/>
      <c r="HUD29" s="107"/>
      <c r="HUE29" s="107"/>
      <c r="HUF29" s="107"/>
      <c r="HUG29" s="107"/>
      <c r="HUH29" s="107"/>
      <c r="HUI29" s="107"/>
      <c r="HUJ29" s="107"/>
      <c r="HUK29" s="107"/>
      <c r="HUL29" s="107"/>
      <c r="HUM29" s="107"/>
      <c r="HUN29" s="107"/>
      <c r="HUO29" s="107"/>
      <c r="HUP29" s="107"/>
      <c r="HUQ29" s="107"/>
      <c r="HUR29" s="107"/>
      <c r="HUS29" s="107"/>
      <c r="HUT29" s="107"/>
      <c r="HUU29" s="107"/>
      <c r="HUV29" s="107"/>
      <c r="HUW29" s="107"/>
      <c r="HUX29" s="107"/>
      <c r="HUY29" s="107"/>
      <c r="HUZ29" s="107"/>
      <c r="HVA29" s="107"/>
      <c r="HVB29" s="107"/>
      <c r="HVC29" s="107"/>
      <c r="HVD29" s="107"/>
      <c r="HVE29" s="107"/>
      <c r="HVF29" s="107"/>
      <c r="HVG29" s="107"/>
      <c r="HVH29" s="107"/>
      <c r="HVI29" s="107"/>
      <c r="HVJ29" s="107"/>
      <c r="HVK29" s="107"/>
      <c r="HVL29" s="107"/>
      <c r="HVM29" s="107"/>
      <c r="HVN29" s="107"/>
      <c r="HVO29" s="107"/>
      <c r="HVP29" s="107"/>
      <c r="HVQ29" s="107"/>
      <c r="HVR29" s="107"/>
      <c r="HVS29" s="107"/>
      <c r="HVT29" s="107"/>
      <c r="HVU29" s="107"/>
      <c r="HVV29" s="107"/>
      <c r="HVW29" s="107"/>
      <c r="HVX29" s="107"/>
      <c r="HVY29" s="107"/>
      <c r="HVZ29" s="107"/>
      <c r="HWA29" s="107"/>
      <c r="HWB29" s="107"/>
      <c r="HWC29" s="107"/>
      <c r="HWD29" s="107"/>
      <c r="HWE29" s="107"/>
      <c r="HWF29" s="107"/>
      <c r="HWG29" s="107"/>
      <c r="HWH29" s="107"/>
      <c r="HWI29" s="107"/>
      <c r="HWJ29" s="107"/>
      <c r="HWK29" s="107"/>
      <c r="HWL29" s="107"/>
      <c r="HWM29" s="107"/>
      <c r="HWN29" s="107"/>
      <c r="HWO29" s="107"/>
      <c r="HWP29" s="107"/>
      <c r="HWQ29" s="107"/>
      <c r="HWR29" s="107"/>
      <c r="HWS29" s="107"/>
      <c r="HWT29" s="107"/>
      <c r="HWU29" s="107"/>
      <c r="HWV29" s="107"/>
      <c r="HWW29" s="107"/>
      <c r="HWX29" s="107"/>
      <c r="HWY29" s="107"/>
      <c r="HWZ29" s="107"/>
      <c r="HXA29" s="107"/>
      <c r="HXB29" s="107"/>
      <c r="HXC29" s="107"/>
      <c r="HXD29" s="107"/>
      <c r="HXE29" s="107"/>
      <c r="HXF29" s="107"/>
      <c r="HXG29" s="107"/>
      <c r="HXH29" s="107"/>
      <c r="HXI29" s="107"/>
      <c r="HXJ29" s="107"/>
      <c r="HXK29" s="107"/>
      <c r="HXL29" s="107"/>
      <c r="HXM29" s="107"/>
      <c r="HXN29" s="107"/>
      <c r="HXO29" s="107"/>
      <c r="HXP29" s="107"/>
      <c r="HXQ29" s="107"/>
      <c r="HXR29" s="107"/>
      <c r="HXS29" s="107"/>
      <c r="HXT29" s="107"/>
      <c r="HXU29" s="107"/>
      <c r="HXV29" s="107"/>
      <c r="HXW29" s="107"/>
      <c r="HXX29" s="107"/>
      <c r="HXY29" s="107"/>
      <c r="HXZ29" s="107"/>
      <c r="HYA29" s="107"/>
      <c r="HYB29" s="107"/>
      <c r="HYC29" s="107"/>
      <c r="HYD29" s="107"/>
      <c r="HYE29" s="107"/>
      <c r="HYF29" s="107"/>
      <c r="HYG29" s="107"/>
      <c r="HYH29" s="107"/>
      <c r="HYI29" s="107"/>
      <c r="HYJ29" s="107"/>
      <c r="HYK29" s="107"/>
      <c r="HYL29" s="107"/>
      <c r="HYM29" s="107"/>
      <c r="HYN29" s="107"/>
      <c r="HYO29" s="107"/>
      <c r="HYP29" s="107"/>
      <c r="HYQ29" s="107"/>
      <c r="HYR29" s="107"/>
      <c r="HYS29" s="107"/>
      <c r="HYT29" s="107"/>
      <c r="HYU29" s="107"/>
      <c r="HYV29" s="107"/>
      <c r="HYW29" s="107"/>
      <c r="HYX29" s="107"/>
      <c r="HYY29" s="107"/>
      <c r="HYZ29" s="107"/>
      <c r="HZA29" s="107"/>
      <c r="HZB29" s="107"/>
      <c r="HZC29" s="107"/>
      <c r="HZD29" s="107"/>
      <c r="HZE29" s="107"/>
      <c r="HZF29" s="107"/>
      <c r="HZG29" s="107"/>
      <c r="HZH29" s="107"/>
      <c r="HZI29" s="107"/>
      <c r="HZJ29" s="107"/>
      <c r="HZK29" s="107"/>
      <c r="HZL29" s="107"/>
      <c r="HZM29" s="107"/>
      <c r="HZN29" s="107"/>
      <c r="HZO29" s="107"/>
      <c r="HZP29" s="107"/>
      <c r="HZQ29" s="107"/>
      <c r="HZR29" s="107"/>
      <c r="HZS29" s="107"/>
      <c r="HZT29" s="107"/>
      <c r="HZU29" s="107"/>
      <c r="HZV29" s="107"/>
      <c r="HZW29" s="107"/>
      <c r="HZX29" s="107"/>
      <c r="HZY29" s="107"/>
      <c r="HZZ29" s="107"/>
      <c r="IAA29" s="107"/>
      <c r="IAB29" s="107"/>
      <c r="IAC29" s="107"/>
      <c r="IAD29" s="107"/>
      <c r="IAE29" s="107"/>
      <c r="IAF29" s="107"/>
      <c r="IAG29" s="107"/>
      <c r="IAH29" s="107"/>
      <c r="IAI29" s="107"/>
      <c r="IAJ29" s="107"/>
      <c r="IAK29" s="107"/>
      <c r="IAL29" s="107"/>
      <c r="IAM29" s="107"/>
      <c r="IAN29" s="107"/>
      <c r="IAO29" s="107"/>
      <c r="IAP29" s="107"/>
      <c r="IAQ29" s="107"/>
      <c r="IAR29" s="107"/>
      <c r="IAS29" s="107"/>
      <c r="IAT29" s="107"/>
      <c r="IAU29" s="107"/>
      <c r="IAV29" s="107"/>
      <c r="IAW29" s="107"/>
      <c r="IAX29" s="107"/>
      <c r="IAY29" s="107"/>
      <c r="IAZ29" s="107"/>
      <c r="IBA29" s="107"/>
      <c r="IBB29" s="107"/>
      <c r="IBC29" s="107"/>
      <c r="IBD29" s="107"/>
      <c r="IBE29" s="107"/>
      <c r="IBF29" s="107"/>
      <c r="IBG29" s="107"/>
      <c r="IBH29" s="107"/>
      <c r="IBI29" s="107"/>
      <c r="IBJ29" s="107"/>
      <c r="IBK29" s="107"/>
      <c r="IBL29" s="107"/>
      <c r="IBM29" s="107"/>
      <c r="IBN29" s="107"/>
      <c r="IBO29" s="107"/>
      <c r="IBP29" s="107"/>
      <c r="IBQ29" s="107"/>
      <c r="IBR29" s="107"/>
      <c r="IBS29" s="107"/>
      <c r="IBT29" s="107"/>
      <c r="IBU29" s="107"/>
      <c r="IBV29" s="107"/>
      <c r="IBW29" s="107"/>
      <c r="IBX29" s="107"/>
      <c r="IBY29" s="107"/>
      <c r="IBZ29" s="107"/>
      <c r="ICA29" s="107"/>
      <c r="ICB29" s="107"/>
      <c r="ICC29" s="107"/>
      <c r="ICD29" s="107"/>
      <c r="ICE29" s="107"/>
      <c r="ICF29" s="107"/>
      <c r="ICG29" s="107"/>
      <c r="ICH29" s="107"/>
      <c r="ICI29" s="107"/>
      <c r="ICJ29" s="107"/>
      <c r="ICK29" s="107"/>
      <c r="ICL29" s="107"/>
      <c r="ICM29" s="107"/>
      <c r="ICN29" s="107"/>
      <c r="ICO29" s="107"/>
      <c r="ICP29" s="107"/>
      <c r="ICQ29" s="107"/>
      <c r="ICR29" s="107"/>
      <c r="ICS29" s="107"/>
      <c r="ICT29" s="107"/>
      <c r="ICU29" s="107"/>
      <c r="ICV29" s="107"/>
      <c r="ICW29" s="107"/>
      <c r="ICX29" s="107"/>
      <c r="ICY29" s="107"/>
      <c r="ICZ29" s="107"/>
      <c r="IDA29" s="107"/>
      <c r="IDB29" s="107"/>
      <c r="IDC29" s="107"/>
      <c r="IDD29" s="107"/>
      <c r="IDE29" s="107"/>
      <c r="IDF29" s="107"/>
      <c r="IDG29" s="107"/>
      <c r="IDH29" s="107"/>
      <c r="IDI29" s="107"/>
      <c r="IDJ29" s="107"/>
      <c r="IDK29" s="107"/>
      <c r="IDL29" s="107"/>
      <c r="IDM29" s="107"/>
      <c r="IDN29" s="107"/>
      <c r="IDO29" s="107"/>
      <c r="IDP29" s="107"/>
      <c r="IDQ29" s="107"/>
      <c r="IDR29" s="107"/>
      <c r="IDS29" s="107"/>
      <c r="IDT29" s="107"/>
      <c r="IDU29" s="107"/>
      <c r="IDV29" s="107"/>
      <c r="IDW29" s="107"/>
      <c r="IDX29" s="107"/>
      <c r="IDY29" s="107"/>
      <c r="IDZ29" s="107"/>
      <c r="IEA29" s="107"/>
      <c r="IEB29" s="107"/>
      <c r="IEC29" s="107"/>
      <c r="IED29" s="107"/>
      <c r="IEE29" s="107"/>
      <c r="IEF29" s="107"/>
      <c r="IEG29" s="107"/>
      <c r="IEH29" s="107"/>
      <c r="IEI29" s="107"/>
      <c r="IEJ29" s="107"/>
      <c r="IEK29" s="107"/>
      <c r="IEL29" s="107"/>
      <c r="IEM29" s="107"/>
      <c r="IEN29" s="107"/>
      <c r="IEO29" s="107"/>
      <c r="IEP29" s="107"/>
      <c r="IEQ29" s="107"/>
      <c r="IER29" s="107"/>
      <c r="IES29" s="107"/>
      <c r="IET29" s="107"/>
      <c r="IEU29" s="107"/>
      <c r="IEV29" s="107"/>
      <c r="IEW29" s="107"/>
      <c r="IEX29" s="107"/>
      <c r="IEY29" s="107"/>
      <c r="IEZ29" s="107"/>
      <c r="IFA29" s="107"/>
      <c r="IFB29" s="107"/>
      <c r="IFC29" s="107"/>
      <c r="IFD29" s="107"/>
      <c r="IFE29" s="107"/>
      <c r="IFF29" s="107"/>
      <c r="IFG29" s="107"/>
      <c r="IFH29" s="107"/>
      <c r="IFI29" s="107"/>
      <c r="IFJ29" s="107"/>
      <c r="IFK29" s="107"/>
      <c r="IFL29" s="107"/>
      <c r="IFM29" s="107"/>
      <c r="IFN29" s="107"/>
      <c r="IFO29" s="107"/>
      <c r="IFP29" s="107"/>
      <c r="IFQ29" s="107"/>
      <c r="IFR29" s="107"/>
      <c r="IFS29" s="107"/>
      <c r="IFT29" s="107"/>
      <c r="IFU29" s="107"/>
      <c r="IFV29" s="107"/>
      <c r="IFW29" s="107"/>
      <c r="IFX29" s="107"/>
      <c r="IFY29" s="107"/>
      <c r="IFZ29" s="107"/>
      <c r="IGA29" s="107"/>
      <c r="IGB29" s="107"/>
      <c r="IGC29" s="107"/>
      <c r="IGD29" s="107"/>
      <c r="IGE29" s="107"/>
      <c r="IGF29" s="107"/>
      <c r="IGG29" s="107"/>
      <c r="IGH29" s="107"/>
      <c r="IGI29" s="107"/>
      <c r="IGJ29" s="107"/>
      <c r="IGK29" s="107"/>
      <c r="IGL29" s="107"/>
      <c r="IGM29" s="107"/>
      <c r="IGN29" s="107"/>
      <c r="IGO29" s="107"/>
      <c r="IGP29" s="107"/>
      <c r="IGQ29" s="107"/>
      <c r="IGR29" s="107"/>
      <c r="IGS29" s="107"/>
      <c r="IGT29" s="107"/>
      <c r="IGU29" s="107"/>
      <c r="IGV29" s="107"/>
      <c r="IGW29" s="107"/>
      <c r="IGX29" s="107"/>
      <c r="IGY29" s="107"/>
      <c r="IGZ29" s="107"/>
      <c r="IHA29" s="107"/>
      <c r="IHB29" s="107"/>
      <c r="IHC29" s="107"/>
      <c r="IHD29" s="107"/>
      <c r="IHE29" s="107"/>
      <c r="IHF29" s="107"/>
      <c r="IHG29" s="107"/>
      <c r="IHH29" s="107"/>
      <c r="IHI29" s="107"/>
      <c r="IHJ29" s="107"/>
      <c r="IHK29" s="107"/>
      <c r="IHL29" s="107"/>
      <c r="IHM29" s="107"/>
      <c r="IHN29" s="107"/>
      <c r="IHO29" s="107"/>
      <c r="IHP29" s="107"/>
      <c r="IHQ29" s="107"/>
      <c r="IHR29" s="107"/>
      <c r="IHS29" s="107"/>
      <c r="IHT29" s="107"/>
      <c r="IHU29" s="107"/>
      <c r="IHV29" s="107"/>
      <c r="IHW29" s="107"/>
      <c r="IHX29" s="107"/>
      <c r="IHY29" s="107"/>
      <c r="IHZ29" s="107"/>
      <c r="IIA29" s="107"/>
      <c r="IIB29" s="107"/>
      <c r="IIC29" s="107"/>
      <c r="IID29" s="107"/>
      <c r="IIE29" s="107"/>
      <c r="IIF29" s="107"/>
      <c r="IIG29" s="107"/>
      <c r="IIH29" s="107"/>
      <c r="III29" s="107"/>
      <c r="IIJ29" s="107"/>
      <c r="IIK29" s="107"/>
      <c r="IIL29" s="107"/>
      <c r="IIM29" s="107"/>
      <c r="IIN29" s="107"/>
      <c r="IIO29" s="107"/>
      <c r="IIP29" s="107"/>
      <c r="IIQ29" s="107"/>
      <c r="IIR29" s="107"/>
      <c r="IIS29" s="107"/>
      <c r="IIT29" s="107"/>
      <c r="IIU29" s="107"/>
      <c r="IIV29" s="107"/>
      <c r="IIW29" s="107"/>
      <c r="IIX29" s="107"/>
      <c r="IIY29" s="107"/>
      <c r="IIZ29" s="107"/>
      <c r="IJA29" s="107"/>
      <c r="IJB29" s="107"/>
      <c r="IJC29" s="107"/>
      <c r="IJD29" s="107"/>
      <c r="IJE29" s="107"/>
      <c r="IJF29" s="107"/>
      <c r="IJG29" s="107"/>
      <c r="IJH29" s="107"/>
      <c r="IJI29" s="107"/>
      <c r="IJJ29" s="107"/>
      <c r="IJK29" s="107"/>
      <c r="IJL29" s="107"/>
      <c r="IJM29" s="107"/>
      <c r="IJN29" s="107"/>
      <c r="IJO29" s="107"/>
      <c r="IJP29" s="107"/>
      <c r="IJQ29" s="107"/>
      <c r="IJR29" s="107"/>
      <c r="IJS29" s="107"/>
      <c r="IJT29" s="107"/>
      <c r="IJU29" s="107"/>
      <c r="IJV29" s="107"/>
      <c r="IJW29" s="107"/>
      <c r="IJX29" s="107"/>
      <c r="IJY29" s="107"/>
      <c r="IJZ29" s="107"/>
      <c r="IKA29" s="107"/>
      <c r="IKB29" s="107"/>
      <c r="IKC29" s="107"/>
      <c r="IKD29" s="107"/>
      <c r="IKE29" s="107"/>
      <c r="IKF29" s="107"/>
      <c r="IKG29" s="107"/>
      <c r="IKH29" s="107"/>
      <c r="IKI29" s="107"/>
      <c r="IKJ29" s="107"/>
      <c r="IKK29" s="107"/>
      <c r="IKL29" s="107"/>
      <c r="IKM29" s="107"/>
      <c r="IKN29" s="107"/>
      <c r="IKO29" s="107"/>
      <c r="IKP29" s="107"/>
      <c r="IKQ29" s="107"/>
      <c r="IKR29" s="107"/>
      <c r="IKS29" s="107"/>
      <c r="IKT29" s="107"/>
      <c r="IKU29" s="107"/>
      <c r="IKV29" s="107"/>
      <c r="IKW29" s="107"/>
      <c r="IKX29" s="107"/>
      <c r="IKY29" s="107"/>
      <c r="IKZ29" s="107"/>
      <c r="ILA29" s="107"/>
      <c r="ILB29" s="107"/>
      <c r="ILC29" s="107"/>
      <c r="ILD29" s="107"/>
      <c r="ILE29" s="107"/>
      <c r="ILF29" s="107"/>
      <c r="ILG29" s="107"/>
      <c r="ILH29" s="107"/>
      <c r="ILI29" s="107"/>
      <c r="ILJ29" s="107"/>
      <c r="ILK29" s="107"/>
      <c r="ILL29" s="107"/>
      <c r="ILM29" s="107"/>
      <c r="ILN29" s="107"/>
      <c r="ILO29" s="107"/>
      <c r="ILP29" s="107"/>
      <c r="ILQ29" s="107"/>
      <c r="ILR29" s="107"/>
      <c r="ILS29" s="107"/>
      <c r="ILT29" s="107"/>
      <c r="ILU29" s="107"/>
      <c r="ILV29" s="107"/>
      <c r="ILW29" s="107"/>
      <c r="ILX29" s="107"/>
      <c r="ILY29" s="107"/>
      <c r="ILZ29" s="107"/>
      <c r="IMA29" s="107"/>
      <c r="IMB29" s="107"/>
      <c r="IMC29" s="107"/>
      <c r="IMD29" s="107"/>
      <c r="IME29" s="107"/>
      <c r="IMF29" s="107"/>
      <c r="IMG29" s="107"/>
      <c r="IMH29" s="107"/>
      <c r="IMI29" s="107"/>
      <c r="IMJ29" s="107"/>
      <c r="IMK29" s="107"/>
      <c r="IML29" s="107"/>
      <c r="IMM29" s="107"/>
      <c r="IMN29" s="107"/>
      <c r="IMO29" s="107"/>
      <c r="IMP29" s="107"/>
      <c r="IMQ29" s="107"/>
      <c r="IMR29" s="107"/>
      <c r="IMS29" s="107"/>
      <c r="IMT29" s="107"/>
      <c r="IMU29" s="107"/>
      <c r="IMV29" s="107"/>
      <c r="IMW29" s="107"/>
      <c r="IMX29" s="107"/>
      <c r="IMY29" s="107"/>
      <c r="IMZ29" s="107"/>
      <c r="INA29" s="107"/>
      <c r="INB29" s="107"/>
      <c r="INC29" s="107"/>
      <c r="IND29" s="107"/>
      <c r="INE29" s="107"/>
      <c r="INF29" s="107"/>
      <c r="ING29" s="107"/>
      <c r="INH29" s="107"/>
      <c r="INI29" s="107"/>
      <c r="INJ29" s="107"/>
      <c r="INK29" s="107"/>
      <c r="INL29" s="107"/>
      <c r="INM29" s="107"/>
      <c r="INN29" s="107"/>
      <c r="INO29" s="107"/>
      <c r="INP29" s="107"/>
      <c r="INQ29" s="107"/>
      <c r="INR29" s="107"/>
      <c r="INS29" s="107"/>
      <c r="INT29" s="107"/>
      <c r="INU29" s="107"/>
      <c r="INV29" s="107"/>
      <c r="INW29" s="107"/>
      <c r="INX29" s="107"/>
      <c r="INY29" s="107"/>
      <c r="INZ29" s="107"/>
      <c r="IOA29" s="107"/>
      <c r="IOB29" s="107"/>
      <c r="IOC29" s="107"/>
      <c r="IOD29" s="107"/>
      <c r="IOE29" s="107"/>
      <c r="IOF29" s="107"/>
      <c r="IOG29" s="107"/>
      <c r="IOH29" s="107"/>
      <c r="IOI29" s="107"/>
      <c r="IOJ29" s="107"/>
      <c r="IOK29" s="107"/>
      <c r="IOL29" s="107"/>
      <c r="IOM29" s="107"/>
      <c r="ION29" s="107"/>
      <c r="IOO29" s="107"/>
      <c r="IOP29" s="107"/>
      <c r="IOQ29" s="107"/>
      <c r="IOR29" s="107"/>
      <c r="IOS29" s="107"/>
      <c r="IOT29" s="107"/>
      <c r="IOU29" s="107"/>
      <c r="IOV29" s="107"/>
      <c r="IOW29" s="107"/>
      <c r="IOX29" s="107"/>
      <c r="IOY29" s="107"/>
      <c r="IOZ29" s="107"/>
      <c r="IPA29" s="107"/>
      <c r="IPB29" s="107"/>
      <c r="IPC29" s="107"/>
      <c r="IPD29" s="107"/>
      <c r="IPE29" s="107"/>
      <c r="IPF29" s="107"/>
      <c r="IPG29" s="107"/>
      <c r="IPH29" s="107"/>
      <c r="IPI29" s="107"/>
      <c r="IPJ29" s="107"/>
      <c r="IPK29" s="107"/>
      <c r="IPL29" s="107"/>
      <c r="IPM29" s="107"/>
      <c r="IPN29" s="107"/>
      <c r="IPO29" s="107"/>
      <c r="IPP29" s="107"/>
      <c r="IPQ29" s="107"/>
      <c r="IPR29" s="107"/>
      <c r="IPS29" s="107"/>
      <c r="IPT29" s="107"/>
      <c r="IPU29" s="107"/>
      <c r="IPV29" s="107"/>
      <c r="IPW29" s="107"/>
      <c r="IPX29" s="107"/>
      <c r="IPY29" s="107"/>
      <c r="IPZ29" s="107"/>
      <c r="IQA29" s="107"/>
      <c r="IQB29" s="107"/>
      <c r="IQC29" s="107"/>
      <c r="IQD29" s="107"/>
      <c r="IQE29" s="107"/>
      <c r="IQF29" s="107"/>
      <c r="IQG29" s="107"/>
      <c r="IQH29" s="107"/>
      <c r="IQI29" s="107"/>
      <c r="IQJ29" s="107"/>
      <c r="IQK29" s="107"/>
      <c r="IQL29" s="107"/>
      <c r="IQM29" s="107"/>
      <c r="IQN29" s="107"/>
      <c r="IQO29" s="107"/>
      <c r="IQP29" s="107"/>
      <c r="IQQ29" s="107"/>
      <c r="IQR29" s="107"/>
      <c r="IQS29" s="107"/>
      <c r="IQT29" s="107"/>
      <c r="IQU29" s="107"/>
      <c r="IQV29" s="107"/>
      <c r="IQW29" s="107"/>
      <c r="IQX29" s="107"/>
      <c r="IQY29" s="107"/>
      <c r="IQZ29" s="107"/>
      <c r="IRA29" s="107"/>
      <c r="IRB29" s="107"/>
      <c r="IRC29" s="107"/>
      <c r="IRD29" s="107"/>
      <c r="IRE29" s="107"/>
      <c r="IRF29" s="107"/>
      <c r="IRG29" s="107"/>
      <c r="IRH29" s="107"/>
      <c r="IRI29" s="107"/>
      <c r="IRJ29" s="107"/>
      <c r="IRK29" s="107"/>
      <c r="IRL29" s="107"/>
      <c r="IRM29" s="107"/>
      <c r="IRN29" s="107"/>
      <c r="IRO29" s="107"/>
      <c r="IRP29" s="107"/>
      <c r="IRQ29" s="107"/>
      <c r="IRR29" s="107"/>
      <c r="IRS29" s="107"/>
      <c r="IRT29" s="107"/>
      <c r="IRU29" s="107"/>
      <c r="IRV29" s="107"/>
      <c r="IRW29" s="107"/>
      <c r="IRX29" s="107"/>
      <c r="IRY29" s="107"/>
      <c r="IRZ29" s="107"/>
      <c r="ISA29" s="107"/>
      <c r="ISB29" s="107"/>
      <c r="ISC29" s="107"/>
      <c r="ISD29" s="107"/>
      <c r="ISE29" s="107"/>
      <c r="ISF29" s="107"/>
      <c r="ISG29" s="107"/>
      <c r="ISH29" s="107"/>
      <c r="ISI29" s="107"/>
      <c r="ISJ29" s="107"/>
      <c r="ISK29" s="107"/>
      <c r="ISL29" s="107"/>
      <c r="ISM29" s="107"/>
      <c r="ISN29" s="107"/>
      <c r="ISO29" s="107"/>
      <c r="ISP29" s="107"/>
      <c r="ISQ29" s="107"/>
      <c r="ISR29" s="107"/>
      <c r="ISS29" s="107"/>
      <c r="IST29" s="107"/>
      <c r="ISU29" s="107"/>
      <c r="ISV29" s="107"/>
      <c r="ISW29" s="107"/>
      <c r="ISX29" s="107"/>
      <c r="ISY29" s="107"/>
      <c r="ISZ29" s="107"/>
      <c r="ITA29" s="107"/>
      <c r="ITB29" s="107"/>
      <c r="ITC29" s="107"/>
      <c r="ITD29" s="107"/>
      <c r="ITE29" s="107"/>
      <c r="ITF29" s="107"/>
      <c r="ITG29" s="107"/>
      <c r="ITH29" s="107"/>
      <c r="ITI29" s="107"/>
      <c r="ITJ29" s="107"/>
      <c r="ITK29" s="107"/>
      <c r="ITL29" s="107"/>
      <c r="ITM29" s="107"/>
      <c r="ITN29" s="107"/>
      <c r="ITO29" s="107"/>
      <c r="ITP29" s="107"/>
      <c r="ITQ29" s="107"/>
      <c r="ITR29" s="107"/>
      <c r="ITS29" s="107"/>
      <c r="ITT29" s="107"/>
      <c r="ITU29" s="107"/>
      <c r="ITV29" s="107"/>
      <c r="ITW29" s="107"/>
      <c r="ITX29" s="107"/>
      <c r="ITY29" s="107"/>
      <c r="ITZ29" s="107"/>
      <c r="IUA29" s="107"/>
      <c r="IUB29" s="107"/>
      <c r="IUC29" s="107"/>
      <c r="IUD29" s="107"/>
      <c r="IUE29" s="107"/>
      <c r="IUF29" s="107"/>
      <c r="IUG29" s="107"/>
      <c r="IUH29" s="107"/>
      <c r="IUI29" s="107"/>
      <c r="IUJ29" s="107"/>
      <c r="IUK29" s="107"/>
      <c r="IUL29" s="107"/>
      <c r="IUM29" s="107"/>
      <c r="IUN29" s="107"/>
      <c r="IUO29" s="107"/>
      <c r="IUP29" s="107"/>
      <c r="IUQ29" s="107"/>
      <c r="IUR29" s="107"/>
      <c r="IUS29" s="107"/>
      <c r="IUT29" s="107"/>
      <c r="IUU29" s="107"/>
      <c r="IUV29" s="107"/>
      <c r="IUW29" s="107"/>
      <c r="IUX29" s="107"/>
      <c r="IUY29" s="107"/>
      <c r="IUZ29" s="107"/>
      <c r="IVA29" s="107"/>
      <c r="IVB29" s="107"/>
      <c r="IVC29" s="107"/>
      <c r="IVD29" s="107"/>
      <c r="IVE29" s="107"/>
      <c r="IVF29" s="107"/>
      <c r="IVG29" s="107"/>
      <c r="IVH29" s="107"/>
      <c r="IVI29" s="107"/>
      <c r="IVJ29" s="107"/>
      <c r="IVK29" s="107"/>
      <c r="IVL29" s="107"/>
      <c r="IVM29" s="107"/>
      <c r="IVN29" s="107"/>
      <c r="IVO29" s="107"/>
      <c r="IVP29" s="107"/>
      <c r="IVQ29" s="107"/>
      <c r="IVR29" s="107"/>
      <c r="IVS29" s="107"/>
      <c r="IVT29" s="107"/>
      <c r="IVU29" s="107"/>
      <c r="IVV29" s="107"/>
      <c r="IVW29" s="107"/>
      <c r="IVX29" s="107"/>
      <c r="IVY29" s="107"/>
      <c r="IVZ29" s="107"/>
      <c r="IWA29" s="107"/>
      <c r="IWB29" s="107"/>
      <c r="IWC29" s="107"/>
      <c r="IWD29" s="107"/>
      <c r="IWE29" s="107"/>
      <c r="IWF29" s="107"/>
      <c r="IWG29" s="107"/>
      <c r="IWH29" s="107"/>
      <c r="IWI29" s="107"/>
      <c r="IWJ29" s="107"/>
      <c r="IWK29" s="107"/>
      <c r="IWL29" s="107"/>
      <c r="IWM29" s="107"/>
      <c r="IWN29" s="107"/>
      <c r="IWO29" s="107"/>
      <c r="IWP29" s="107"/>
      <c r="IWQ29" s="107"/>
      <c r="IWR29" s="107"/>
      <c r="IWS29" s="107"/>
      <c r="IWT29" s="107"/>
      <c r="IWU29" s="107"/>
      <c r="IWV29" s="107"/>
      <c r="IWW29" s="107"/>
      <c r="IWX29" s="107"/>
      <c r="IWY29" s="107"/>
      <c r="IWZ29" s="107"/>
      <c r="IXA29" s="107"/>
      <c r="IXB29" s="107"/>
      <c r="IXC29" s="107"/>
      <c r="IXD29" s="107"/>
      <c r="IXE29" s="107"/>
      <c r="IXF29" s="107"/>
      <c r="IXG29" s="107"/>
      <c r="IXH29" s="107"/>
      <c r="IXI29" s="107"/>
      <c r="IXJ29" s="107"/>
      <c r="IXK29" s="107"/>
      <c r="IXL29" s="107"/>
      <c r="IXM29" s="107"/>
      <c r="IXN29" s="107"/>
      <c r="IXO29" s="107"/>
      <c r="IXP29" s="107"/>
      <c r="IXQ29" s="107"/>
      <c r="IXR29" s="107"/>
      <c r="IXS29" s="107"/>
      <c r="IXT29" s="107"/>
      <c r="IXU29" s="107"/>
      <c r="IXV29" s="107"/>
      <c r="IXW29" s="107"/>
      <c r="IXX29" s="107"/>
      <c r="IXY29" s="107"/>
      <c r="IXZ29" s="107"/>
      <c r="IYA29" s="107"/>
      <c r="IYB29" s="107"/>
      <c r="IYC29" s="107"/>
      <c r="IYD29" s="107"/>
      <c r="IYE29" s="107"/>
      <c r="IYF29" s="107"/>
      <c r="IYG29" s="107"/>
      <c r="IYH29" s="107"/>
      <c r="IYI29" s="107"/>
      <c r="IYJ29" s="107"/>
      <c r="IYK29" s="107"/>
      <c r="IYL29" s="107"/>
      <c r="IYM29" s="107"/>
      <c r="IYN29" s="107"/>
      <c r="IYO29" s="107"/>
      <c r="IYP29" s="107"/>
      <c r="IYQ29" s="107"/>
      <c r="IYR29" s="107"/>
      <c r="IYS29" s="107"/>
      <c r="IYT29" s="107"/>
      <c r="IYU29" s="107"/>
      <c r="IYV29" s="107"/>
      <c r="IYW29" s="107"/>
      <c r="IYX29" s="107"/>
      <c r="IYY29" s="107"/>
      <c r="IYZ29" s="107"/>
      <c r="IZA29" s="107"/>
      <c r="IZB29" s="107"/>
      <c r="IZC29" s="107"/>
      <c r="IZD29" s="107"/>
      <c r="IZE29" s="107"/>
      <c r="IZF29" s="107"/>
      <c r="IZG29" s="107"/>
      <c r="IZH29" s="107"/>
      <c r="IZI29" s="107"/>
      <c r="IZJ29" s="107"/>
      <c r="IZK29" s="107"/>
      <c r="IZL29" s="107"/>
      <c r="IZM29" s="107"/>
      <c r="IZN29" s="107"/>
      <c r="IZO29" s="107"/>
      <c r="IZP29" s="107"/>
      <c r="IZQ29" s="107"/>
      <c r="IZR29" s="107"/>
      <c r="IZS29" s="107"/>
      <c r="IZT29" s="107"/>
      <c r="IZU29" s="107"/>
      <c r="IZV29" s="107"/>
      <c r="IZW29" s="107"/>
      <c r="IZX29" s="107"/>
      <c r="IZY29" s="107"/>
      <c r="IZZ29" s="107"/>
      <c r="JAA29" s="107"/>
      <c r="JAB29" s="107"/>
      <c r="JAC29" s="107"/>
      <c r="JAD29" s="107"/>
      <c r="JAE29" s="107"/>
      <c r="JAF29" s="107"/>
      <c r="JAG29" s="107"/>
      <c r="JAH29" s="107"/>
      <c r="JAI29" s="107"/>
      <c r="JAJ29" s="107"/>
      <c r="JAK29" s="107"/>
      <c r="JAL29" s="107"/>
      <c r="JAM29" s="107"/>
      <c r="JAN29" s="107"/>
      <c r="JAO29" s="107"/>
      <c r="JAP29" s="107"/>
      <c r="JAQ29" s="107"/>
      <c r="JAR29" s="107"/>
      <c r="JAS29" s="107"/>
      <c r="JAT29" s="107"/>
      <c r="JAU29" s="107"/>
      <c r="JAV29" s="107"/>
      <c r="JAW29" s="107"/>
      <c r="JAX29" s="107"/>
      <c r="JAY29" s="107"/>
      <c r="JAZ29" s="107"/>
      <c r="JBA29" s="107"/>
      <c r="JBB29" s="107"/>
      <c r="JBC29" s="107"/>
      <c r="JBD29" s="107"/>
      <c r="JBE29" s="107"/>
      <c r="JBF29" s="107"/>
      <c r="JBG29" s="107"/>
      <c r="JBH29" s="107"/>
      <c r="JBI29" s="107"/>
      <c r="JBJ29" s="107"/>
      <c r="JBK29" s="107"/>
      <c r="JBL29" s="107"/>
      <c r="JBM29" s="107"/>
      <c r="JBN29" s="107"/>
      <c r="JBO29" s="107"/>
      <c r="JBP29" s="107"/>
      <c r="JBQ29" s="107"/>
      <c r="JBR29" s="107"/>
      <c r="JBS29" s="107"/>
      <c r="JBT29" s="107"/>
      <c r="JBU29" s="107"/>
      <c r="JBV29" s="107"/>
      <c r="JBW29" s="107"/>
      <c r="JBX29" s="107"/>
      <c r="JBY29" s="107"/>
      <c r="JBZ29" s="107"/>
      <c r="JCA29" s="107"/>
      <c r="JCB29" s="107"/>
      <c r="JCC29" s="107"/>
      <c r="JCD29" s="107"/>
      <c r="JCE29" s="107"/>
      <c r="JCF29" s="107"/>
      <c r="JCG29" s="107"/>
      <c r="JCH29" s="107"/>
      <c r="JCI29" s="107"/>
      <c r="JCJ29" s="107"/>
      <c r="JCK29" s="107"/>
      <c r="JCL29" s="107"/>
      <c r="JCM29" s="107"/>
      <c r="JCN29" s="107"/>
      <c r="JCO29" s="107"/>
      <c r="JCP29" s="107"/>
      <c r="JCQ29" s="107"/>
      <c r="JCR29" s="107"/>
      <c r="JCS29" s="107"/>
      <c r="JCT29" s="107"/>
      <c r="JCU29" s="107"/>
      <c r="JCV29" s="107"/>
      <c r="JCW29" s="107"/>
      <c r="JCX29" s="107"/>
      <c r="JCY29" s="107"/>
      <c r="JCZ29" s="107"/>
      <c r="JDA29" s="107"/>
      <c r="JDB29" s="107"/>
      <c r="JDC29" s="107"/>
      <c r="JDD29" s="107"/>
      <c r="JDE29" s="107"/>
      <c r="JDF29" s="107"/>
      <c r="JDG29" s="107"/>
      <c r="JDH29" s="107"/>
      <c r="JDI29" s="107"/>
      <c r="JDJ29" s="107"/>
      <c r="JDK29" s="107"/>
      <c r="JDL29" s="107"/>
      <c r="JDM29" s="107"/>
      <c r="JDN29" s="107"/>
      <c r="JDO29" s="107"/>
      <c r="JDP29" s="107"/>
      <c r="JDQ29" s="107"/>
      <c r="JDR29" s="107"/>
      <c r="JDS29" s="107"/>
      <c r="JDT29" s="107"/>
      <c r="JDU29" s="107"/>
      <c r="JDV29" s="107"/>
      <c r="JDW29" s="107"/>
      <c r="JDX29" s="107"/>
      <c r="JDY29" s="107"/>
      <c r="JDZ29" s="107"/>
      <c r="JEA29" s="107"/>
      <c r="JEB29" s="107"/>
      <c r="JEC29" s="107"/>
      <c r="JED29" s="107"/>
      <c r="JEE29" s="107"/>
      <c r="JEF29" s="107"/>
      <c r="JEG29" s="107"/>
      <c r="JEH29" s="107"/>
      <c r="JEI29" s="107"/>
      <c r="JEJ29" s="107"/>
      <c r="JEK29" s="107"/>
      <c r="JEL29" s="107"/>
      <c r="JEM29" s="107"/>
      <c r="JEN29" s="107"/>
      <c r="JEO29" s="107"/>
      <c r="JEP29" s="107"/>
      <c r="JEQ29" s="107"/>
      <c r="JER29" s="107"/>
      <c r="JES29" s="107"/>
      <c r="JET29" s="107"/>
      <c r="JEU29" s="107"/>
      <c r="JEV29" s="107"/>
      <c r="JEW29" s="107"/>
      <c r="JEX29" s="107"/>
      <c r="JEY29" s="107"/>
      <c r="JEZ29" s="107"/>
      <c r="JFA29" s="107"/>
      <c r="JFB29" s="107"/>
      <c r="JFC29" s="107"/>
      <c r="JFD29" s="107"/>
      <c r="JFE29" s="107"/>
      <c r="JFF29" s="107"/>
      <c r="JFG29" s="107"/>
      <c r="JFH29" s="107"/>
      <c r="JFI29" s="107"/>
      <c r="JFJ29" s="107"/>
      <c r="JFK29" s="107"/>
      <c r="JFL29" s="107"/>
      <c r="JFM29" s="107"/>
      <c r="JFN29" s="107"/>
      <c r="JFO29" s="107"/>
      <c r="JFP29" s="107"/>
      <c r="JFQ29" s="107"/>
      <c r="JFR29" s="107"/>
      <c r="JFS29" s="107"/>
      <c r="JFT29" s="107"/>
      <c r="JFU29" s="107"/>
      <c r="JFV29" s="107"/>
      <c r="JFW29" s="107"/>
      <c r="JFX29" s="107"/>
      <c r="JFY29" s="107"/>
      <c r="JFZ29" s="107"/>
      <c r="JGA29" s="107"/>
      <c r="JGB29" s="107"/>
      <c r="JGC29" s="107"/>
      <c r="JGD29" s="107"/>
      <c r="JGE29" s="107"/>
      <c r="JGF29" s="107"/>
      <c r="JGG29" s="107"/>
      <c r="JGH29" s="107"/>
      <c r="JGI29" s="107"/>
      <c r="JGJ29" s="107"/>
      <c r="JGK29" s="107"/>
      <c r="JGL29" s="107"/>
      <c r="JGM29" s="107"/>
      <c r="JGN29" s="107"/>
      <c r="JGO29" s="107"/>
      <c r="JGP29" s="107"/>
      <c r="JGQ29" s="107"/>
      <c r="JGR29" s="107"/>
      <c r="JGS29" s="107"/>
      <c r="JGT29" s="107"/>
      <c r="JGU29" s="107"/>
      <c r="JGV29" s="107"/>
      <c r="JGW29" s="107"/>
      <c r="JGX29" s="107"/>
      <c r="JGY29" s="107"/>
      <c r="JGZ29" s="107"/>
      <c r="JHA29" s="107"/>
      <c r="JHB29" s="107"/>
      <c r="JHC29" s="107"/>
      <c r="JHD29" s="107"/>
      <c r="JHE29" s="107"/>
      <c r="JHF29" s="107"/>
      <c r="JHG29" s="107"/>
      <c r="JHH29" s="107"/>
      <c r="JHI29" s="107"/>
      <c r="JHJ29" s="107"/>
      <c r="JHK29" s="107"/>
      <c r="JHL29" s="107"/>
      <c r="JHM29" s="107"/>
      <c r="JHN29" s="107"/>
      <c r="JHO29" s="107"/>
      <c r="JHP29" s="107"/>
      <c r="JHQ29" s="107"/>
      <c r="JHR29" s="107"/>
      <c r="JHS29" s="107"/>
      <c r="JHT29" s="107"/>
      <c r="JHU29" s="107"/>
      <c r="JHV29" s="107"/>
      <c r="JHW29" s="107"/>
      <c r="JHX29" s="107"/>
      <c r="JHY29" s="107"/>
      <c r="JHZ29" s="107"/>
      <c r="JIA29" s="107"/>
      <c r="JIB29" s="107"/>
      <c r="JIC29" s="107"/>
      <c r="JID29" s="107"/>
      <c r="JIE29" s="107"/>
      <c r="JIF29" s="107"/>
      <c r="JIG29" s="107"/>
      <c r="JIH29" s="107"/>
      <c r="JII29" s="107"/>
      <c r="JIJ29" s="107"/>
      <c r="JIK29" s="107"/>
      <c r="JIL29" s="107"/>
      <c r="JIM29" s="107"/>
      <c r="JIN29" s="107"/>
      <c r="JIO29" s="107"/>
      <c r="JIP29" s="107"/>
      <c r="JIQ29" s="107"/>
      <c r="JIR29" s="107"/>
      <c r="JIS29" s="107"/>
      <c r="JIT29" s="107"/>
      <c r="JIU29" s="107"/>
      <c r="JIV29" s="107"/>
      <c r="JIW29" s="107"/>
      <c r="JIX29" s="107"/>
      <c r="JIY29" s="107"/>
      <c r="JIZ29" s="107"/>
      <c r="JJA29" s="107"/>
      <c r="JJB29" s="107"/>
      <c r="JJC29" s="107"/>
      <c r="JJD29" s="107"/>
      <c r="JJE29" s="107"/>
      <c r="JJF29" s="107"/>
      <c r="JJG29" s="107"/>
      <c r="JJH29" s="107"/>
      <c r="JJI29" s="107"/>
      <c r="JJJ29" s="107"/>
      <c r="JJK29" s="107"/>
      <c r="JJL29" s="107"/>
      <c r="JJM29" s="107"/>
      <c r="JJN29" s="107"/>
      <c r="JJO29" s="107"/>
      <c r="JJP29" s="107"/>
      <c r="JJQ29" s="107"/>
      <c r="JJR29" s="107"/>
      <c r="JJS29" s="107"/>
      <c r="JJT29" s="107"/>
      <c r="JJU29" s="107"/>
      <c r="JJV29" s="107"/>
      <c r="JJW29" s="107"/>
      <c r="JJX29" s="107"/>
      <c r="JJY29" s="107"/>
      <c r="JJZ29" s="107"/>
      <c r="JKA29" s="107"/>
      <c r="JKB29" s="107"/>
      <c r="JKC29" s="107"/>
      <c r="JKD29" s="107"/>
      <c r="JKE29" s="107"/>
      <c r="JKF29" s="107"/>
      <c r="JKG29" s="107"/>
      <c r="JKH29" s="107"/>
      <c r="JKI29" s="107"/>
      <c r="JKJ29" s="107"/>
      <c r="JKK29" s="107"/>
      <c r="JKL29" s="107"/>
      <c r="JKM29" s="107"/>
      <c r="JKN29" s="107"/>
      <c r="JKO29" s="107"/>
      <c r="JKP29" s="107"/>
      <c r="JKQ29" s="107"/>
      <c r="JKR29" s="107"/>
      <c r="JKS29" s="107"/>
      <c r="JKT29" s="107"/>
      <c r="JKU29" s="107"/>
      <c r="JKV29" s="107"/>
      <c r="JKW29" s="107"/>
      <c r="JKX29" s="107"/>
      <c r="JKY29" s="107"/>
      <c r="JKZ29" s="107"/>
      <c r="JLA29" s="107"/>
      <c r="JLB29" s="107"/>
      <c r="JLC29" s="107"/>
      <c r="JLD29" s="107"/>
      <c r="JLE29" s="107"/>
      <c r="JLF29" s="107"/>
      <c r="JLG29" s="107"/>
      <c r="JLH29" s="107"/>
      <c r="JLI29" s="107"/>
      <c r="JLJ29" s="107"/>
      <c r="JLK29" s="107"/>
      <c r="JLL29" s="107"/>
      <c r="JLM29" s="107"/>
      <c r="JLN29" s="107"/>
      <c r="JLO29" s="107"/>
      <c r="JLP29" s="107"/>
      <c r="JLQ29" s="107"/>
      <c r="JLR29" s="107"/>
      <c r="JLS29" s="107"/>
      <c r="JLT29" s="107"/>
      <c r="JLU29" s="107"/>
      <c r="JLV29" s="107"/>
      <c r="JLW29" s="107"/>
      <c r="JLX29" s="107"/>
      <c r="JLY29" s="107"/>
      <c r="JLZ29" s="107"/>
      <c r="JMA29" s="107"/>
      <c r="JMB29" s="107"/>
      <c r="JMC29" s="107"/>
      <c r="JMD29" s="107"/>
      <c r="JME29" s="107"/>
      <c r="JMF29" s="107"/>
      <c r="JMG29" s="107"/>
      <c r="JMH29" s="107"/>
      <c r="JMI29" s="107"/>
      <c r="JMJ29" s="107"/>
      <c r="JMK29" s="107"/>
      <c r="JML29" s="107"/>
      <c r="JMM29" s="107"/>
      <c r="JMN29" s="107"/>
      <c r="JMO29" s="107"/>
      <c r="JMP29" s="107"/>
      <c r="JMQ29" s="107"/>
      <c r="JMR29" s="107"/>
      <c r="JMS29" s="107"/>
      <c r="JMT29" s="107"/>
      <c r="JMU29" s="107"/>
      <c r="JMV29" s="107"/>
      <c r="JMW29" s="107"/>
      <c r="JMX29" s="107"/>
      <c r="JMY29" s="107"/>
      <c r="JMZ29" s="107"/>
      <c r="JNA29" s="107"/>
      <c r="JNB29" s="107"/>
      <c r="JNC29" s="107"/>
      <c r="JND29" s="107"/>
      <c r="JNE29" s="107"/>
      <c r="JNF29" s="107"/>
      <c r="JNG29" s="107"/>
      <c r="JNH29" s="107"/>
      <c r="JNI29" s="107"/>
      <c r="JNJ29" s="107"/>
      <c r="JNK29" s="107"/>
      <c r="JNL29" s="107"/>
      <c r="JNM29" s="107"/>
      <c r="JNN29" s="107"/>
      <c r="JNO29" s="107"/>
      <c r="JNP29" s="107"/>
      <c r="JNQ29" s="107"/>
      <c r="JNR29" s="107"/>
      <c r="JNS29" s="107"/>
      <c r="JNT29" s="107"/>
      <c r="JNU29" s="107"/>
      <c r="JNV29" s="107"/>
      <c r="JNW29" s="107"/>
      <c r="JNX29" s="107"/>
      <c r="JNY29" s="107"/>
      <c r="JNZ29" s="107"/>
      <c r="JOA29" s="107"/>
      <c r="JOB29" s="107"/>
      <c r="JOC29" s="107"/>
      <c r="JOD29" s="107"/>
      <c r="JOE29" s="107"/>
      <c r="JOF29" s="107"/>
      <c r="JOG29" s="107"/>
      <c r="JOH29" s="107"/>
      <c r="JOI29" s="107"/>
      <c r="JOJ29" s="107"/>
      <c r="JOK29" s="107"/>
      <c r="JOL29" s="107"/>
      <c r="JOM29" s="107"/>
      <c r="JON29" s="107"/>
      <c r="JOO29" s="107"/>
      <c r="JOP29" s="107"/>
      <c r="JOQ29" s="107"/>
      <c r="JOR29" s="107"/>
      <c r="JOS29" s="107"/>
      <c r="JOT29" s="107"/>
      <c r="JOU29" s="107"/>
      <c r="JOV29" s="107"/>
      <c r="JOW29" s="107"/>
      <c r="JOX29" s="107"/>
      <c r="JOY29" s="107"/>
      <c r="JOZ29" s="107"/>
      <c r="JPA29" s="107"/>
      <c r="JPB29" s="107"/>
      <c r="JPC29" s="107"/>
      <c r="JPD29" s="107"/>
      <c r="JPE29" s="107"/>
      <c r="JPF29" s="107"/>
      <c r="JPG29" s="107"/>
      <c r="JPH29" s="107"/>
      <c r="JPI29" s="107"/>
      <c r="JPJ29" s="107"/>
      <c r="JPK29" s="107"/>
      <c r="JPL29" s="107"/>
      <c r="JPM29" s="107"/>
      <c r="JPN29" s="107"/>
      <c r="JPO29" s="107"/>
      <c r="JPP29" s="107"/>
      <c r="JPQ29" s="107"/>
      <c r="JPR29" s="107"/>
      <c r="JPS29" s="107"/>
      <c r="JPT29" s="107"/>
      <c r="JPU29" s="107"/>
      <c r="JPV29" s="107"/>
      <c r="JPW29" s="107"/>
      <c r="JPX29" s="107"/>
      <c r="JPY29" s="107"/>
      <c r="JPZ29" s="107"/>
      <c r="JQA29" s="107"/>
      <c r="JQB29" s="107"/>
      <c r="JQC29" s="107"/>
      <c r="JQD29" s="107"/>
      <c r="JQE29" s="107"/>
      <c r="JQF29" s="107"/>
      <c r="JQG29" s="107"/>
      <c r="JQH29" s="107"/>
      <c r="JQI29" s="107"/>
      <c r="JQJ29" s="107"/>
      <c r="JQK29" s="107"/>
      <c r="JQL29" s="107"/>
      <c r="JQM29" s="107"/>
      <c r="JQN29" s="107"/>
      <c r="JQO29" s="107"/>
      <c r="JQP29" s="107"/>
      <c r="JQQ29" s="107"/>
      <c r="JQR29" s="107"/>
      <c r="JQS29" s="107"/>
      <c r="JQT29" s="107"/>
      <c r="JQU29" s="107"/>
      <c r="JQV29" s="107"/>
      <c r="JQW29" s="107"/>
      <c r="JQX29" s="107"/>
      <c r="JQY29" s="107"/>
      <c r="JQZ29" s="107"/>
      <c r="JRA29" s="107"/>
      <c r="JRB29" s="107"/>
      <c r="JRC29" s="107"/>
      <c r="JRD29" s="107"/>
      <c r="JRE29" s="107"/>
      <c r="JRF29" s="107"/>
      <c r="JRG29" s="107"/>
      <c r="JRH29" s="107"/>
      <c r="JRI29" s="107"/>
      <c r="JRJ29" s="107"/>
      <c r="JRK29" s="107"/>
      <c r="JRL29" s="107"/>
      <c r="JRM29" s="107"/>
      <c r="JRN29" s="107"/>
      <c r="JRO29" s="107"/>
      <c r="JRP29" s="107"/>
      <c r="JRQ29" s="107"/>
      <c r="JRR29" s="107"/>
      <c r="JRS29" s="107"/>
      <c r="JRT29" s="107"/>
      <c r="JRU29" s="107"/>
      <c r="JRV29" s="107"/>
      <c r="JRW29" s="107"/>
      <c r="JRX29" s="107"/>
      <c r="JRY29" s="107"/>
      <c r="JRZ29" s="107"/>
      <c r="JSA29" s="107"/>
      <c r="JSB29" s="107"/>
      <c r="JSC29" s="107"/>
      <c r="JSD29" s="107"/>
      <c r="JSE29" s="107"/>
      <c r="JSF29" s="107"/>
      <c r="JSG29" s="107"/>
      <c r="JSH29" s="107"/>
      <c r="JSI29" s="107"/>
      <c r="JSJ29" s="107"/>
      <c r="JSK29" s="107"/>
      <c r="JSL29" s="107"/>
      <c r="JSM29" s="107"/>
      <c r="JSN29" s="107"/>
      <c r="JSO29" s="107"/>
      <c r="JSP29" s="107"/>
      <c r="JSQ29" s="107"/>
      <c r="JSR29" s="107"/>
      <c r="JSS29" s="107"/>
      <c r="JST29" s="107"/>
      <c r="JSU29" s="107"/>
      <c r="JSV29" s="107"/>
      <c r="JSW29" s="107"/>
      <c r="JSX29" s="107"/>
      <c r="JSY29" s="107"/>
      <c r="JSZ29" s="107"/>
      <c r="JTA29" s="107"/>
      <c r="JTB29" s="107"/>
      <c r="JTC29" s="107"/>
      <c r="JTD29" s="107"/>
      <c r="JTE29" s="107"/>
      <c r="JTF29" s="107"/>
      <c r="JTG29" s="107"/>
      <c r="JTH29" s="107"/>
      <c r="JTI29" s="107"/>
      <c r="JTJ29" s="107"/>
      <c r="JTK29" s="107"/>
      <c r="JTL29" s="107"/>
      <c r="JTM29" s="107"/>
      <c r="JTN29" s="107"/>
      <c r="JTO29" s="107"/>
      <c r="JTP29" s="107"/>
      <c r="JTQ29" s="107"/>
      <c r="JTR29" s="107"/>
      <c r="JTS29" s="107"/>
      <c r="JTT29" s="107"/>
      <c r="JTU29" s="107"/>
      <c r="JTV29" s="107"/>
      <c r="JTW29" s="107"/>
      <c r="JTX29" s="107"/>
      <c r="JTY29" s="107"/>
      <c r="JTZ29" s="107"/>
      <c r="JUA29" s="107"/>
      <c r="JUB29" s="107"/>
      <c r="JUC29" s="107"/>
      <c r="JUD29" s="107"/>
      <c r="JUE29" s="107"/>
      <c r="JUF29" s="107"/>
      <c r="JUG29" s="107"/>
      <c r="JUH29" s="107"/>
      <c r="JUI29" s="107"/>
      <c r="JUJ29" s="107"/>
      <c r="JUK29" s="107"/>
      <c r="JUL29" s="107"/>
      <c r="JUM29" s="107"/>
      <c r="JUN29" s="107"/>
      <c r="JUO29" s="107"/>
      <c r="JUP29" s="107"/>
      <c r="JUQ29" s="107"/>
      <c r="JUR29" s="107"/>
      <c r="JUS29" s="107"/>
      <c r="JUT29" s="107"/>
      <c r="JUU29" s="107"/>
      <c r="JUV29" s="107"/>
      <c r="JUW29" s="107"/>
      <c r="JUX29" s="107"/>
      <c r="JUY29" s="107"/>
      <c r="JUZ29" s="107"/>
      <c r="JVA29" s="107"/>
      <c r="JVB29" s="107"/>
      <c r="JVC29" s="107"/>
      <c r="JVD29" s="107"/>
      <c r="JVE29" s="107"/>
      <c r="JVF29" s="107"/>
      <c r="JVG29" s="107"/>
      <c r="JVH29" s="107"/>
      <c r="JVI29" s="107"/>
      <c r="JVJ29" s="107"/>
      <c r="JVK29" s="107"/>
      <c r="JVL29" s="107"/>
      <c r="JVM29" s="107"/>
      <c r="JVN29" s="107"/>
      <c r="JVO29" s="107"/>
      <c r="JVP29" s="107"/>
      <c r="JVQ29" s="107"/>
      <c r="JVR29" s="107"/>
      <c r="JVS29" s="107"/>
      <c r="JVT29" s="107"/>
      <c r="JVU29" s="107"/>
      <c r="JVV29" s="107"/>
      <c r="JVW29" s="107"/>
      <c r="JVX29" s="107"/>
      <c r="JVY29" s="107"/>
      <c r="JVZ29" s="107"/>
      <c r="JWA29" s="107"/>
      <c r="JWB29" s="107"/>
      <c r="JWC29" s="107"/>
      <c r="JWD29" s="107"/>
      <c r="JWE29" s="107"/>
      <c r="JWF29" s="107"/>
      <c r="JWG29" s="107"/>
      <c r="JWH29" s="107"/>
      <c r="JWI29" s="107"/>
      <c r="JWJ29" s="107"/>
      <c r="JWK29" s="107"/>
      <c r="JWL29" s="107"/>
      <c r="JWM29" s="107"/>
      <c r="JWN29" s="107"/>
      <c r="JWO29" s="107"/>
      <c r="JWP29" s="107"/>
      <c r="JWQ29" s="107"/>
      <c r="JWR29" s="107"/>
      <c r="JWS29" s="107"/>
      <c r="JWT29" s="107"/>
      <c r="JWU29" s="107"/>
      <c r="JWV29" s="107"/>
      <c r="JWW29" s="107"/>
      <c r="JWX29" s="107"/>
      <c r="JWY29" s="107"/>
      <c r="JWZ29" s="107"/>
      <c r="JXA29" s="107"/>
      <c r="JXB29" s="107"/>
      <c r="JXC29" s="107"/>
      <c r="JXD29" s="107"/>
      <c r="JXE29" s="107"/>
      <c r="JXF29" s="107"/>
      <c r="JXG29" s="107"/>
      <c r="JXH29" s="107"/>
      <c r="JXI29" s="107"/>
      <c r="JXJ29" s="107"/>
      <c r="JXK29" s="107"/>
      <c r="JXL29" s="107"/>
      <c r="JXM29" s="107"/>
      <c r="JXN29" s="107"/>
      <c r="JXO29" s="107"/>
      <c r="JXP29" s="107"/>
      <c r="JXQ29" s="107"/>
      <c r="JXR29" s="107"/>
      <c r="JXS29" s="107"/>
      <c r="JXT29" s="107"/>
      <c r="JXU29" s="107"/>
      <c r="JXV29" s="107"/>
      <c r="JXW29" s="107"/>
      <c r="JXX29" s="107"/>
      <c r="JXY29" s="107"/>
      <c r="JXZ29" s="107"/>
      <c r="JYA29" s="107"/>
      <c r="JYB29" s="107"/>
      <c r="JYC29" s="107"/>
      <c r="JYD29" s="107"/>
      <c r="JYE29" s="107"/>
      <c r="JYF29" s="107"/>
      <c r="JYG29" s="107"/>
      <c r="JYH29" s="107"/>
      <c r="JYI29" s="107"/>
      <c r="JYJ29" s="107"/>
      <c r="JYK29" s="107"/>
      <c r="JYL29" s="107"/>
      <c r="JYM29" s="107"/>
      <c r="JYN29" s="107"/>
      <c r="JYO29" s="107"/>
      <c r="JYP29" s="107"/>
      <c r="JYQ29" s="107"/>
      <c r="JYR29" s="107"/>
      <c r="JYS29" s="107"/>
      <c r="JYT29" s="107"/>
      <c r="JYU29" s="107"/>
      <c r="JYV29" s="107"/>
      <c r="JYW29" s="107"/>
      <c r="JYX29" s="107"/>
      <c r="JYY29" s="107"/>
      <c r="JYZ29" s="107"/>
      <c r="JZA29" s="107"/>
      <c r="JZB29" s="107"/>
      <c r="JZC29" s="107"/>
      <c r="JZD29" s="107"/>
      <c r="JZE29" s="107"/>
      <c r="JZF29" s="107"/>
      <c r="JZG29" s="107"/>
      <c r="JZH29" s="107"/>
      <c r="JZI29" s="107"/>
      <c r="JZJ29" s="107"/>
      <c r="JZK29" s="107"/>
      <c r="JZL29" s="107"/>
      <c r="JZM29" s="107"/>
      <c r="JZN29" s="107"/>
      <c r="JZO29" s="107"/>
      <c r="JZP29" s="107"/>
      <c r="JZQ29" s="107"/>
      <c r="JZR29" s="107"/>
      <c r="JZS29" s="107"/>
      <c r="JZT29" s="107"/>
      <c r="JZU29" s="107"/>
      <c r="JZV29" s="107"/>
      <c r="JZW29" s="107"/>
      <c r="JZX29" s="107"/>
      <c r="JZY29" s="107"/>
      <c r="JZZ29" s="107"/>
      <c r="KAA29" s="107"/>
      <c r="KAB29" s="107"/>
      <c r="KAC29" s="107"/>
      <c r="KAD29" s="107"/>
      <c r="KAE29" s="107"/>
      <c r="KAF29" s="107"/>
      <c r="KAG29" s="107"/>
      <c r="KAH29" s="107"/>
      <c r="KAI29" s="107"/>
      <c r="KAJ29" s="107"/>
      <c r="KAK29" s="107"/>
      <c r="KAL29" s="107"/>
      <c r="KAM29" s="107"/>
      <c r="KAN29" s="107"/>
      <c r="KAO29" s="107"/>
      <c r="KAP29" s="107"/>
      <c r="KAQ29" s="107"/>
      <c r="KAR29" s="107"/>
      <c r="KAS29" s="107"/>
      <c r="KAT29" s="107"/>
      <c r="KAU29" s="107"/>
      <c r="KAV29" s="107"/>
      <c r="KAW29" s="107"/>
      <c r="KAX29" s="107"/>
      <c r="KAY29" s="107"/>
      <c r="KAZ29" s="107"/>
      <c r="KBA29" s="107"/>
      <c r="KBB29" s="107"/>
      <c r="KBC29" s="107"/>
      <c r="KBD29" s="107"/>
      <c r="KBE29" s="107"/>
      <c r="KBF29" s="107"/>
      <c r="KBG29" s="107"/>
      <c r="KBH29" s="107"/>
      <c r="KBI29" s="107"/>
      <c r="KBJ29" s="107"/>
      <c r="KBK29" s="107"/>
      <c r="KBL29" s="107"/>
      <c r="KBM29" s="107"/>
      <c r="KBN29" s="107"/>
      <c r="KBO29" s="107"/>
      <c r="KBP29" s="107"/>
      <c r="KBQ29" s="107"/>
      <c r="KBR29" s="107"/>
      <c r="KBS29" s="107"/>
      <c r="KBT29" s="107"/>
      <c r="KBU29" s="107"/>
      <c r="KBV29" s="107"/>
      <c r="KBW29" s="107"/>
      <c r="KBX29" s="107"/>
      <c r="KBY29" s="107"/>
      <c r="KBZ29" s="107"/>
      <c r="KCA29" s="107"/>
      <c r="KCB29" s="107"/>
      <c r="KCC29" s="107"/>
      <c r="KCD29" s="107"/>
      <c r="KCE29" s="107"/>
      <c r="KCF29" s="107"/>
      <c r="KCG29" s="107"/>
      <c r="KCH29" s="107"/>
      <c r="KCI29" s="107"/>
      <c r="KCJ29" s="107"/>
      <c r="KCK29" s="107"/>
      <c r="KCL29" s="107"/>
      <c r="KCM29" s="107"/>
      <c r="KCN29" s="107"/>
      <c r="KCO29" s="107"/>
      <c r="KCP29" s="107"/>
      <c r="KCQ29" s="107"/>
      <c r="KCR29" s="107"/>
      <c r="KCS29" s="107"/>
      <c r="KCT29" s="107"/>
      <c r="KCU29" s="107"/>
      <c r="KCV29" s="107"/>
      <c r="KCW29" s="107"/>
      <c r="KCX29" s="107"/>
      <c r="KCY29" s="107"/>
      <c r="KCZ29" s="107"/>
      <c r="KDA29" s="107"/>
      <c r="KDB29" s="107"/>
      <c r="KDC29" s="107"/>
      <c r="KDD29" s="107"/>
      <c r="KDE29" s="107"/>
      <c r="KDF29" s="107"/>
      <c r="KDG29" s="107"/>
      <c r="KDH29" s="107"/>
      <c r="KDI29" s="107"/>
      <c r="KDJ29" s="107"/>
      <c r="KDK29" s="107"/>
      <c r="KDL29" s="107"/>
      <c r="KDM29" s="107"/>
      <c r="KDN29" s="107"/>
      <c r="KDO29" s="107"/>
      <c r="KDP29" s="107"/>
      <c r="KDQ29" s="107"/>
      <c r="KDR29" s="107"/>
      <c r="KDS29" s="107"/>
      <c r="KDT29" s="107"/>
      <c r="KDU29" s="107"/>
      <c r="KDV29" s="107"/>
      <c r="KDW29" s="107"/>
      <c r="KDX29" s="107"/>
      <c r="KDY29" s="107"/>
      <c r="KDZ29" s="107"/>
      <c r="KEA29" s="107"/>
      <c r="KEB29" s="107"/>
      <c r="KEC29" s="107"/>
      <c r="KED29" s="107"/>
      <c r="KEE29" s="107"/>
      <c r="KEF29" s="107"/>
      <c r="KEG29" s="107"/>
      <c r="KEH29" s="107"/>
      <c r="KEI29" s="107"/>
      <c r="KEJ29" s="107"/>
      <c r="KEK29" s="107"/>
      <c r="KEL29" s="107"/>
      <c r="KEM29" s="107"/>
      <c r="KEN29" s="107"/>
      <c r="KEO29" s="107"/>
      <c r="KEP29" s="107"/>
      <c r="KEQ29" s="107"/>
      <c r="KER29" s="107"/>
      <c r="KES29" s="107"/>
      <c r="KET29" s="107"/>
      <c r="KEU29" s="107"/>
      <c r="KEV29" s="107"/>
      <c r="KEW29" s="107"/>
      <c r="KEX29" s="107"/>
      <c r="KEY29" s="107"/>
      <c r="KEZ29" s="107"/>
      <c r="KFA29" s="107"/>
      <c r="KFB29" s="107"/>
      <c r="KFC29" s="107"/>
      <c r="KFD29" s="107"/>
      <c r="KFE29" s="107"/>
      <c r="KFF29" s="107"/>
      <c r="KFG29" s="107"/>
      <c r="KFH29" s="107"/>
      <c r="KFI29" s="107"/>
      <c r="KFJ29" s="107"/>
      <c r="KFK29" s="107"/>
      <c r="KFL29" s="107"/>
      <c r="KFM29" s="107"/>
      <c r="KFN29" s="107"/>
      <c r="KFO29" s="107"/>
      <c r="KFP29" s="107"/>
      <c r="KFQ29" s="107"/>
      <c r="KFR29" s="107"/>
      <c r="KFS29" s="107"/>
      <c r="KFT29" s="107"/>
      <c r="KFU29" s="107"/>
      <c r="KFV29" s="107"/>
      <c r="KFW29" s="107"/>
      <c r="KFX29" s="107"/>
      <c r="KFY29" s="107"/>
      <c r="KFZ29" s="107"/>
      <c r="KGA29" s="107"/>
      <c r="KGB29" s="107"/>
      <c r="KGC29" s="107"/>
      <c r="KGD29" s="107"/>
      <c r="KGE29" s="107"/>
      <c r="KGF29" s="107"/>
      <c r="KGG29" s="107"/>
      <c r="KGH29" s="107"/>
      <c r="KGI29" s="107"/>
      <c r="KGJ29" s="107"/>
      <c r="KGK29" s="107"/>
      <c r="KGL29" s="107"/>
      <c r="KGM29" s="107"/>
      <c r="KGN29" s="107"/>
      <c r="KGO29" s="107"/>
      <c r="KGP29" s="107"/>
      <c r="KGQ29" s="107"/>
      <c r="KGR29" s="107"/>
      <c r="KGS29" s="107"/>
      <c r="KGT29" s="107"/>
      <c r="KGU29" s="107"/>
      <c r="KGV29" s="107"/>
      <c r="KGW29" s="107"/>
      <c r="KGX29" s="107"/>
      <c r="KGY29" s="107"/>
      <c r="KGZ29" s="107"/>
      <c r="KHA29" s="107"/>
      <c r="KHB29" s="107"/>
      <c r="KHC29" s="107"/>
      <c r="KHD29" s="107"/>
      <c r="KHE29" s="107"/>
      <c r="KHF29" s="107"/>
      <c r="KHG29" s="107"/>
      <c r="KHH29" s="107"/>
      <c r="KHI29" s="107"/>
      <c r="KHJ29" s="107"/>
      <c r="KHK29" s="107"/>
      <c r="KHL29" s="107"/>
      <c r="KHM29" s="107"/>
      <c r="KHN29" s="107"/>
      <c r="KHO29" s="107"/>
      <c r="KHP29" s="107"/>
      <c r="KHQ29" s="107"/>
      <c r="KHR29" s="107"/>
      <c r="KHS29" s="107"/>
      <c r="KHT29" s="107"/>
      <c r="KHU29" s="107"/>
      <c r="KHV29" s="107"/>
      <c r="KHW29" s="107"/>
      <c r="KHX29" s="107"/>
      <c r="KHY29" s="107"/>
      <c r="KHZ29" s="107"/>
      <c r="KIA29" s="107"/>
      <c r="KIB29" s="107"/>
      <c r="KIC29" s="107"/>
      <c r="KID29" s="107"/>
      <c r="KIE29" s="107"/>
      <c r="KIF29" s="107"/>
      <c r="KIG29" s="107"/>
      <c r="KIH29" s="107"/>
      <c r="KII29" s="107"/>
      <c r="KIJ29" s="107"/>
      <c r="KIK29" s="107"/>
      <c r="KIL29" s="107"/>
      <c r="KIM29" s="107"/>
      <c r="KIN29" s="107"/>
      <c r="KIO29" s="107"/>
      <c r="KIP29" s="107"/>
      <c r="KIQ29" s="107"/>
      <c r="KIR29" s="107"/>
      <c r="KIS29" s="107"/>
      <c r="KIT29" s="107"/>
      <c r="KIU29" s="107"/>
      <c r="KIV29" s="107"/>
      <c r="KIW29" s="107"/>
      <c r="KIX29" s="107"/>
      <c r="KIY29" s="107"/>
      <c r="KIZ29" s="107"/>
      <c r="KJA29" s="107"/>
      <c r="KJB29" s="107"/>
      <c r="KJC29" s="107"/>
      <c r="KJD29" s="107"/>
      <c r="KJE29" s="107"/>
      <c r="KJF29" s="107"/>
      <c r="KJG29" s="107"/>
      <c r="KJH29" s="107"/>
      <c r="KJI29" s="107"/>
      <c r="KJJ29" s="107"/>
      <c r="KJK29" s="107"/>
      <c r="KJL29" s="107"/>
      <c r="KJM29" s="107"/>
      <c r="KJN29" s="107"/>
      <c r="KJO29" s="107"/>
      <c r="KJP29" s="107"/>
      <c r="KJQ29" s="107"/>
      <c r="KJR29" s="107"/>
      <c r="KJS29" s="107"/>
      <c r="KJT29" s="107"/>
      <c r="KJU29" s="107"/>
      <c r="KJV29" s="107"/>
      <c r="KJW29" s="107"/>
      <c r="KJX29" s="107"/>
      <c r="KJY29" s="107"/>
      <c r="KJZ29" s="107"/>
      <c r="KKA29" s="107"/>
      <c r="KKB29" s="107"/>
      <c r="KKC29" s="107"/>
      <c r="KKD29" s="107"/>
      <c r="KKE29" s="107"/>
      <c r="KKF29" s="107"/>
      <c r="KKG29" s="107"/>
      <c r="KKH29" s="107"/>
      <c r="KKI29" s="107"/>
      <c r="KKJ29" s="107"/>
      <c r="KKK29" s="107"/>
      <c r="KKL29" s="107"/>
      <c r="KKM29" s="107"/>
      <c r="KKN29" s="107"/>
      <c r="KKO29" s="107"/>
      <c r="KKP29" s="107"/>
      <c r="KKQ29" s="107"/>
      <c r="KKR29" s="107"/>
      <c r="KKS29" s="107"/>
      <c r="KKT29" s="107"/>
      <c r="KKU29" s="107"/>
      <c r="KKV29" s="107"/>
      <c r="KKW29" s="107"/>
      <c r="KKX29" s="107"/>
      <c r="KKY29" s="107"/>
      <c r="KKZ29" s="107"/>
      <c r="KLA29" s="107"/>
      <c r="KLB29" s="107"/>
      <c r="KLC29" s="107"/>
      <c r="KLD29" s="107"/>
      <c r="KLE29" s="107"/>
      <c r="KLF29" s="107"/>
      <c r="KLG29" s="107"/>
      <c r="KLH29" s="107"/>
      <c r="KLI29" s="107"/>
      <c r="KLJ29" s="107"/>
      <c r="KLK29" s="107"/>
      <c r="KLL29" s="107"/>
      <c r="KLM29" s="107"/>
      <c r="KLN29" s="107"/>
      <c r="KLO29" s="107"/>
      <c r="KLP29" s="107"/>
      <c r="KLQ29" s="107"/>
      <c r="KLR29" s="107"/>
      <c r="KLS29" s="107"/>
      <c r="KLT29" s="107"/>
      <c r="KLU29" s="107"/>
      <c r="KLV29" s="107"/>
      <c r="KLW29" s="107"/>
      <c r="KLX29" s="107"/>
      <c r="KLY29" s="107"/>
      <c r="KLZ29" s="107"/>
      <c r="KMA29" s="107"/>
      <c r="KMB29" s="107"/>
      <c r="KMC29" s="107"/>
      <c r="KMD29" s="107"/>
      <c r="KME29" s="107"/>
      <c r="KMF29" s="107"/>
      <c r="KMG29" s="107"/>
      <c r="KMH29" s="107"/>
      <c r="KMI29" s="107"/>
      <c r="KMJ29" s="107"/>
      <c r="KMK29" s="107"/>
      <c r="KML29" s="107"/>
      <c r="KMM29" s="107"/>
      <c r="KMN29" s="107"/>
      <c r="KMO29" s="107"/>
      <c r="KMP29" s="107"/>
      <c r="KMQ29" s="107"/>
      <c r="KMR29" s="107"/>
      <c r="KMS29" s="107"/>
      <c r="KMT29" s="107"/>
      <c r="KMU29" s="107"/>
      <c r="KMV29" s="107"/>
      <c r="KMW29" s="107"/>
      <c r="KMX29" s="107"/>
      <c r="KMY29" s="107"/>
      <c r="KMZ29" s="107"/>
      <c r="KNA29" s="107"/>
      <c r="KNB29" s="107"/>
      <c r="KNC29" s="107"/>
      <c r="KND29" s="107"/>
      <c r="KNE29" s="107"/>
      <c r="KNF29" s="107"/>
      <c r="KNG29" s="107"/>
      <c r="KNH29" s="107"/>
      <c r="KNI29" s="107"/>
      <c r="KNJ29" s="107"/>
      <c r="KNK29" s="107"/>
      <c r="KNL29" s="107"/>
      <c r="KNM29" s="107"/>
      <c r="KNN29" s="107"/>
      <c r="KNO29" s="107"/>
      <c r="KNP29" s="107"/>
      <c r="KNQ29" s="107"/>
      <c r="KNR29" s="107"/>
      <c r="KNS29" s="107"/>
      <c r="KNT29" s="107"/>
      <c r="KNU29" s="107"/>
      <c r="KNV29" s="107"/>
      <c r="KNW29" s="107"/>
      <c r="KNX29" s="107"/>
      <c r="KNY29" s="107"/>
      <c r="KNZ29" s="107"/>
      <c r="KOA29" s="107"/>
      <c r="KOB29" s="107"/>
      <c r="KOC29" s="107"/>
      <c r="KOD29" s="107"/>
      <c r="KOE29" s="107"/>
      <c r="KOF29" s="107"/>
      <c r="KOG29" s="107"/>
      <c r="KOH29" s="107"/>
      <c r="KOI29" s="107"/>
      <c r="KOJ29" s="107"/>
      <c r="KOK29" s="107"/>
      <c r="KOL29" s="107"/>
      <c r="KOM29" s="107"/>
      <c r="KON29" s="107"/>
      <c r="KOO29" s="107"/>
      <c r="KOP29" s="107"/>
      <c r="KOQ29" s="107"/>
      <c r="KOR29" s="107"/>
      <c r="KOS29" s="107"/>
      <c r="KOT29" s="107"/>
      <c r="KOU29" s="107"/>
      <c r="KOV29" s="107"/>
      <c r="KOW29" s="107"/>
      <c r="KOX29" s="107"/>
      <c r="KOY29" s="107"/>
      <c r="KOZ29" s="107"/>
      <c r="KPA29" s="107"/>
      <c r="KPB29" s="107"/>
      <c r="KPC29" s="107"/>
      <c r="KPD29" s="107"/>
      <c r="KPE29" s="107"/>
      <c r="KPF29" s="107"/>
      <c r="KPG29" s="107"/>
      <c r="KPH29" s="107"/>
      <c r="KPI29" s="107"/>
      <c r="KPJ29" s="107"/>
      <c r="KPK29" s="107"/>
      <c r="KPL29" s="107"/>
      <c r="KPM29" s="107"/>
      <c r="KPN29" s="107"/>
      <c r="KPO29" s="107"/>
      <c r="KPP29" s="107"/>
      <c r="KPQ29" s="107"/>
      <c r="KPR29" s="107"/>
      <c r="KPS29" s="107"/>
      <c r="KPT29" s="107"/>
      <c r="KPU29" s="107"/>
      <c r="KPV29" s="107"/>
      <c r="KPW29" s="107"/>
      <c r="KPX29" s="107"/>
      <c r="KPY29" s="107"/>
      <c r="KPZ29" s="107"/>
      <c r="KQA29" s="107"/>
      <c r="KQB29" s="107"/>
      <c r="KQC29" s="107"/>
      <c r="KQD29" s="107"/>
      <c r="KQE29" s="107"/>
      <c r="KQF29" s="107"/>
      <c r="KQG29" s="107"/>
      <c r="KQH29" s="107"/>
      <c r="KQI29" s="107"/>
      <c r="KQJ29" s="107"/>
      <c r="KQK29" s="107"/>
      <c r="KQL29" s="107"/>
      <c r="KQM29" s="107"/>
      <c r="KQN29" s="107"/>
      <c r="KQO29" s="107"/>
      <c r="KQP29" s="107"/>
      <c r="KQQ29" s="107"/>
      <c r="KQR29" s="107"/>
      <c r="KQS29" s="107"/>
      <c r="KQT29" s="107"/>
      <c r="KQU29" s="107"/>
      <c r="KQV29" s="107"/>
      <c r="KQW29" s="107"/>
      <c r="KQX29" s="107"/>
      <c r="KQY29" s="107"/>
      <c r="KQZ29" s="107"/>
      <c r="KRA29" s="107"/>
      <c r="KRB29" s="107"/>
      <c r="KRC29" s="107"/>
      <c r="KRD29" s="107"/>
      <c r="KRE29" s="107"/>
      <c r="KRF29" s="107"/>
      <c r="KRG29" s="107"/>
      <c r="KRH29" s="107"/>
      <c r="KRI29" s="107"/>
      <c r="KRJ29" s="107"/>
      <c r="KRK29" s="107"/>
      <c r="KRL29" s="107"/>
      <c r="KRM29" s="107"/>
      <c r="KRN29" s="107"/>
      <c r="KRO29" s="107"/>
      <c r="KRP29" s="107"/>
      <c r="KRQ29" s="107"/>
      <c r="KRR29" s="107"/>
      <c r="KRS29" s="107"/>
      <c r="KRT29" s="107"/>
      <c r="KRU29" s="107"/>
      <c r="KRV29" s="107"/>
      <c r="KRW29" s="107"/>
      <c r="KRX29" s="107"/>
      <c r="KRY29" s="107"/>
      <c r="KRZ29" s="107"/>
      <c r="KSA29" s="107"/>
      <c r="KSB29" s="107"/>
      <c r="KSC29" s="107"/>
      <c r="KSD29" s="107"/>
      <c r="KSE29" s="107"/>
      <c r="KSF29" s="107"/>
      <c r="KSG29" s="107"/>
      <c r="KSH29" s="107"/>
      <c r="KSI29" s="107"/>
      <c r="KSJ29" s="107"/>
      <c r="KSK29" s="107"/>
      <c r="KSL29" s="107"/>
      <c r="KSM29" s="107"/>
      <c r="KSN29" s="107"/>
      <c r="KSO29" s="107"/>
      <c r="KSP29" s="107"/>
      <c r="KSQ29" s="107"/>
      <c r="KSR29" s="107"/>
      <c r="KSS29" s="107"/>
      <c r="KST29" s="107"/>
      <c r="KSU29" s="107"/>
      <c r="KSV29" s="107"/>
      <c r="KSW29" s="107"/>
      <c r="KSX29" s="107"/>
      <c r="KSY29" s="107"/>
      <c r="KSZ29" s="107"/>
      <c r="KTA29" s="107"/>
      <c r="KTB29" s="107"/>
      <c r="KTC29" s="107"/>
      <c r="KTD29" s="107"/>
      <c r="KTE29" s="107"/>
      <c r="KTF29" s="107"/>
      <c r="KTG29" s="107"/>
      <c r="KTH29" s="107"/>
      <c r="KTI29" s="107"/>
      <c r="KTJ29" s="107"/>
      <c r="KTK29" s="107"/>
      <c r="KTL29" s="107"/>
      <c r="KTM29" s="107"/>
      <c r="KTN29" s="107"/>
      <c r="KTO29" s="107"/>
      <c r="KTP29" s="107"/>
      <c r="KTQ29" s="107"/>
      <c r="KTR29" s="107"/>
      <c r="KTS29" s="107"/>
      <c r="KTT29" s="107"/>
      <c r="KTU29" s="107"/>
      <c r="KTV29" s="107"/>
      <c r="KTW29" s="107"/>
      <c r="KTX29" s="107"/>
      <c r="KTY29" s="107"/>
      <c r="KTZ29" s="107"/>
      <c r="KUA29" s="107"/>
      <c r="KUB29" s="107"/>
      <c r="KUC29" s="107"/>
      <c r="KUD29" s="107"/>
      <c r="KUE29" s="107"/>
      <c r="KUF29" s="107"/>
      <c r="KUG29" s="107"/>
      <c r="KUH29" s="107"/>
      <c r="KUI29" s="107"/>
      <c r="KUJ29" s="107"/>
      <c r="KUK29" s="107"/>
      <c r="KUL29" s="107"/>
      <c r="KUM29" s="107"/>
      <c r="KUN29" s="107"/>
      <c r="KUO29" s="107"/>
      <c r="KUP29" s="107"/>
      <c r="KUQ29" s="107"/>
      <c r="KUR29" s="107"/>
      <c r="KUS29" s="107"/>
      <c r="KUT29" s="107"/>
      <c r="KUU29" s="107"/>
      <c r="KUV29" s="107"/>
      <c r="KUW29" s="107"/>
      <c r="KUX29" s="107"/>
      <c r="KUY29" s="107"/>
      <c r="KUZ29" s="107"/>
      <c r="KVA29" s="107"/>
      <c r="KVB29" s="107"/>
      <c r="KVC29" s="107"/>
      <c r="KVD29" s="107"/>
      <c r="KVE29" s="107"/>
      <c r="KVF29" s="107"/>
      <c r="KVG29" s="107"/>
      <c r="KVH29" s="107"/>
      <c r="KVI29" s="107"/>
      <c r="KVJ29" s="107"/>
      <c r="KVK29" s="107"/>
      <c r="KVL29" s="107"/>
      <c r="KVM29" s="107"/>
      <c r="KVN29" s="107"/>
      <c r="KVO29" s="107"/>
      <c r="KVP29" s="107"/>
      <c r="KVQ29" s="107"/>
      <c r="KVR29" s="107"/>
      <c r="KVS29" s="107"/>
      <c r="KVT29" s="107"/>
      <c r="KVU29" s="107"/>
      <c r="KVV29" s="107"/>
      <c r="KVW29" s="107"/>
      <c r="KVX29" s="107"/>
      <c r="KVY29" s="107"/>
      <c r="KVZ29" s="107"/>
      <c r="KWA29" s="107"/>
      <c r="KWB29" s="107"/>
      <c r="KWC29" s="107"/>
      <c r="KWD29" s="107"/>
      <c r="KWE29" s="107"/>
      <c r="KWF29" s="107"/>
      <c r="KWG29" s="107"/>
      <c r="KWH29" s="107"/>
      <c r="KWI29" s="107"/>
      <c r="KWJ29" s="107"/>
      <c r="KWK29" s="107"/>
      <c r="KWL29" s="107"/>
      <c r="KWM29" s="107"/>
      <c r="KWN29" s="107"/>
      <c r="KWO29" s="107"/>
      <c r="KWP29" s="107"/>
      <c r="KWQ29" s="107"/>
      <c r="KWR29" s="107"/>
      <c r="KWS29" s="107"/>
      <c r="KWT29" s="107"/>
      <c r="KWU29" s="107"/>
      <c r="KWV29" s="107"/>
      <c r="KWW29" s="107"/>
      <c r="KWX29" s="107"/>
      <c r="KWY29" s="107"/>
      <c r="KWZ29" s="107"/>
      <c r="KXA29" s="107"/>
      <c r="KXB29" s="107"/>
      <c r="KXC29" s="107"/>
      <c r="KXD29" s="107"/>
      <c r="KXE29" s="107"/>
      <c r="KXF29" s="107"/>
      <c r="KXG29" s="107"/>
      <c r="KXH29" s="107"/>
      <c r="KXI29" s="107"/>
      <c r="KXJ29" s="107"/>
      <c r="KXK29" s="107"/>
      <c r="KXL29" s="107"/>
      <c r="KXM29" s="107"/>
      <c r="KXN29" s="107"/>
      <c r="KXO29" s="107"/>
      <c r="KXP29" s="107"/>
      <c r="KXQ29" s="107"/>
      <c r="KXR29" s="107"/>
      <c r="KXS29" s="107"/>
      <c r="KXT29" s="107"/>
      <c r="KXU29" s="107"/>
      <c r="KXV29" s="107"/>
      <c r="KXW29" s="107"/>
      <c r="KXX29" s="107"/>
      <c r="KXY29" s="107"/>
      <c r="KXZ29" s="107"/>
      <c r="KYA29" s="107"/>
      <c r="KYB29" s="107"/>
      <c r="KYC29" s="107"/>
      <c r="KYD29" s="107"/>
      <c r="KYE29" s="107"/>
      <c r="KYF29" s="107"/>
      <c r="KYG29" s="107"/>
      <c r="KYH29" s="107"/>
      <c r="KYI29" s="107"/>
      <c r="KYJ29" s="107"/>
      <c r="KYK29" s="107"/>
      <c r="KYL29" s="107"/>
      <c r="KYM29" s="107"/>
      <c r="KYN29" s="107"/>
      <c r="KYO29" s="107"/>
      <c r="KYP29" s="107"/>
      <c r="KYQ29" s="107"/>
      <c r="KYR29" s="107"/>
      <c r="KYS29" s="107"/>
      <c r="KYT29" s="107"/>
      <c r="KYU29" s="107"/>
      <c r="KYV29" s="107"/>
      <c r="KYW29" s="107"/>
      <c r="KYX29" s="107"/>
      <c r="KYY29" s="107"/>
      <c r="KYZ29" s="107"/>
      <c r="KZA29" s="107"/>
      <c r="KZB29" s="107"/>
      <c r="KZC29" s="107"/>
      <c r="KZD29" s="107"/>
      <c r="KZE29" s="107"/>
      <c r="KZF29" s="107"/>
      <c r="KZG29" s="107"/>
      <c r="KZH29" s="107"/>
      <c r="KZI29" s="107"/>
      <c r="KZJ29" s="107"/>
      <c r="KZK29" s="107"/>
      <c r="KZL29" s="107"/>
      <c r="KZM29" s="107"/>
      <c r="KZN29" s="107"/>
      <c r="KZO29" s="107"/>
      <c r="KZP29" s="107"/>
      <c r="KZQ29" s="107"/>
      <c r="KZR29" s="107"/>
      <c r="KZS29" s="107"/>
      <c r="KZT29" s="107"/>
      <c r="KZU29" s="107"/>
      <c r="KZV29" s="107"/>
      <c r="KZW29" s="107"/>
      <c r="KZX29" s="107"/>
      <c r="KZY29" s="107"/>
      <c r="KZZ29" s="107"/>
      <c r="LAA29" s="107"/>
      <c r="LAB29" s="107"/>
      <c r="LAC29" s="107"/>
      <c r="LAD29" s="107"/>
      <c r="LAE29" s="107"/>
      <c r="LAF29" s="107"/>
      <c r="LAG29" s="107"/>
      <c r="LAH29" s="107"/>
      <c r="LAI29" s="107"/>
      <c r="LAJ29" s="107"/>
      <c r="LAK29" s="107"/>
      <c r="LAL29" s="107"/>
      <c r="LAM29" s="107"/>
      <c r="LAN29" s="107"/>
      <c r="LAO29" s="107"/>
      <c r="LAP29" s="107"/>
      <c r="LAQ29" s="107"/>
      <c r="LAR29" s="107"/>
      <c r="LAS29" s="107"/>
      <c r="LAT29" s="107"/>
      <c r="LAU29" s="107"/>
      <c r="LAV29" s="107"/>
      <c r="LAW29" s="107"/>
      <c r="LAX29" s="107"/>
      <c r="LAY29" s="107"/>
      <c r="LAZ29" s="107"/>
      <c r="LBA29" s="107"/>
      <c r="LBB29" s="107"/>
      <c r="LBC29" s="107"/>
      <c r="LBD29" s="107"/>
      <c r="LBE29" s="107"/>
      <c r="LBF29" s="107"/>
      <c r="LBG29" s="107"/>
      <c r="LBH29" s="107"/>
      <c r="LBI29" s="107"/>
      <c r="LBJ29" s="107"/>
      <c r="LBK29" s="107"/>
      <c r="LBL29" s="107"/>
      <c r="LBM29" s="107"/>
      <c r="LBN29" s="107"/>
      <c r="LBO29" s="107"/>
      <c r="LBP29" s="107"/>
      <c r="LBQ29" s="107"/>
      <c r="LBR29" s="107"/>
      <c r="LBS29" s="107"/>
      <c r="LBT29" s="107"/>
      <c r="LBU29" s="107"/>
      <c r="LBV29" s="107"/>
      <c r="LBW29" s="107"/>
      <c r="LBX29" s="107"/>
      <c r="LBY29" s="107"/>
      <c r="LBZ29" s="107"/>
      <c r="LCA29" s="107"/>
      <c r="LCB29" s="107"/>
      <c r="LCC29" s="107"/>
      <c r="LCD29" s="107"/>
      <c r="LCE29" s="107"/>
      <c r="LCF29" s="107"/>
      <c r="LCG29" s="107"/>
      <c r="LCH29" s="107"/>
      <c r="LCI29" s="107"/>
      <c r="LCJ29" s="107"/>
      <c r="LCK29" s="107"/>
      <c r="LCL29" s="107"/>
      <c r="LCM29" s="107"/>
      <c r="LCN29" s="107"/>
      <c r="LCO29" s="107"/>
      <c r="LCP29" s="107"/>
      <c r="LCQ29" s="107"/>
      <c r="LCR29" s="107"/>
      <c r="LCS29" s="107"/>
      <c r="LCT29" s="107"/>
      <c r="LCU29" s="107"/>
      <c r="LCV29" s="107"/>
      <c r="LCW29" s="107"/>
      <c r="LCX29" s="107"/>
      <c r="LCY29" s="107"/>
      <c r="LCZ29" s="107"/>
      <c r="LDA29" s="107"/>
      <c r="LDB29" s="107"/>
      <c r="LDC29" s="107"/>
      <c r="LDD29" s="107"/>
      <c r="LDE29" s="107"/>
      <c r="LDF29" s="107"/>
      <c r="LDG29" s="107"/>
      <c r="LDH29" s="107"/>
      <c r="LDI29" s="107"/>
      <c r="LDJ29" s="107"/>
      <c r="LDK29" s="107"/>
      <c r="LDL29" s="107"/>
      <c r="LDM29" s="107"/>
      <c r="LDN29" s="107"/>
      <c r="LDO29" s="107"/>
      <c r="LDP29" s="107"/>
      <c r="LDQ29" s="107"/>
      <c r="LDR29" s="107"/>
      <c r="LDS29" s="107"/>
      <c r="LDT29" s="107"/>
      <c r="LDU29" s="107"/>
      <c r="LDV29" s="107"/>
      <c r="LDW29" s="107"/>
      <c r="LDX29" s="107"/>
      <c r="LDY29" s="107"/>
      <c r="LDZ29" s="107"/>
      <c r="LEA29" s="107"/>
      <c r="LEB29" s="107"/>
      <c r="LEC29" s="107"/>
      <c r="LED29" s="107"/>
      <c r="LEE29" s="107"/>
      <c r="LEF29" s="107"/>
      <c r="LEG29" s="107"/>
      <c r="LEH29" s="107"/>
      <c r="LEI29" s="107"/>
      <c r="LEJ29" s="107"/>
      <c r="LEK29" s="107"/>
      <c r="LEL29" s="107"/>
      <c r="LEM29" s="107"/>
      <c r="LEN29" s="107"/>
      <c r="LEO29" s="107"/>
      <c r="LEP29" s="107"/>
      <c r="LEQ29" s="107"/>
      <c r="LER29" s="107"/>
      <c r="LES29" s="107"/>
      <c r="LET29" s="107"/>
      <c r="LEU29" s="107"/>
      <c r="LEV29" s="107"/>
      <c r="LEW29" s="107"/>
      <c r="LEX29" s="107"/>
      <c r="LEY29" s="107"/>
      <c r="LEZ29" s="107"/>
      <c r="LFA29" s="107"/>
      <c r="LFB29" s="107"/>
      <c r="LFC29" s="107"/>
      <c r="LFD29" s="107"/>
      <c r="LFE29" s="107"/>
      <c r="LFF29" s="107"/>
      <c r="LFG29" s="107"/>
      <c r="LFH29" s="107"/>
      <c r="LFI29" s="107"/>
      <c r="LFJ29" s="107"/>
      <c r="LFK29" s="107"/>
      <c r="LFL29" s="107"/>
      <c r="LFM29" s="107"/>
      <c r="LFN29" s="107"/>
      <c r="LFO29" s="107"/>
      <c r="LFP29" s="107"/>
      <c r="LFQ29" s="107"/>
      <c r="LFR29" s="107"/>
      <c r="LFS29" s="107"/>
      <c r="LFT29" s="107"/>
      <c r="LFU29" s="107"/>
      <c r="LFV29" s="107"/>
      <c r="LFW29" s="107"/>
      <c r="LFX29" s="107"/>
      <c r="LFY29" s="107"/>
      <c r="LFZ29" s="107"/>
      <c r="LGA29" s="107"/>
      <c r="LGB29" s="107"/>
      <c r="LGC29" s="107"/>
      <c r="LGD29" s="107"/>
      <c r="LGE29" s="107"/>
      <c r="LGF29" s="107"/>
      <c r="LGG29" s="107"/>
      <c r="LGH29" s="107"/>
      <c r="LGI29" s="107"/>
      <c r="LGJ29" s="107"/>
      <c r="LGK29" s="107"/>
      <c r="LGL29" s="107"/>
      <c r="LGM29" s="107"/>
      <c r="LGN29" s="107"/>
      <c r="LGO29" s="107"/>
      <c r="LGP29" s="107"/>
      <c r="LGQ29" s="107"/>
      <c r="LGR29" s="107"/>
      <c r="LGS29" s="107"/>
      <c r="LGT29" s="107"/>
      <c r="LGU29" s="107"/>
      <c r="LGV29" s="107"/>
      <c r="LGW29" s="107"/>
      <c r="LGX29" s="107"/>
      <c r="LGY29" s="107"/>
      <c r="LGZ29" s="107"/>
      <c r="LHA29" s="107"/>
      <c r="LHB29" s="107"/>
      <c r="LHC29" s="107"/>
      <c r="LHD29" s="107"/>
      <c r="LHE29" s="107"/>
      <c r="LHF29" s="107"/>
      <c r="LHG29" s="107"/>
      <c r="LHH29" s="107"/>
      <c r="LHI29" s="107"/>
      <c r="LHJ29" s="107"/>
      <c r="LHK29" s="107"/>
      <c r="LHL29" s="107"/>
      <c r="LHM29" s="107"/>
      <c r="LHN29" s="107"/>
      <c r="LHO29" s="107"/>
      <c r="LHP29" s="107"/>
      <c r="LHQ29" s="107"/>
      <c r="LHR29" s="107"/>
      <c r="LHS29" s="107"/>
      <c r="LHT29" s="107"/>
      <c r="LHU29" s="107"/>
      <c r="LHV29" s="107"/>
      <c r="LHW29" s="107"/>
      <c r="LHX29" s="107"/>
      <c r="LHY29" s="107"/>
      <c r="LHZ29" s="107"/>
      <c r="LIA29" s="107"/>
      <c r="LIB29" s="107"/>
      <c r="LIC29" s="107"/>
      <c r="LID29" s="107"/>
      <c r="LIE29" s="107"/>
      <c r="LIF29" s="107"/>
      <c r="LIG29" s="107"/>
      <c r="LIH29" s="107"/>
      <c r="LII29" s="107"/>
      <c r="LIJ29" s="107"/>
      <c r="LIK29" s="107"/>
      <c r="LIL29" s="107"/>
      <c r="LIM29" s="107"/>
      <c r="LIN29" s="107"/>
      <c r="LIO29" s="107"/>
      <c r="LIP29" s="107"/>
      <c r="LIQ29" s="107"/>
      <c r="LIR29" s="107"/>
      <c r="LIS29" s="107"/>
      <c r="LIT29" s="107"/>
      <c r="LIU29" s="107"/>
      <c r="LIV29" s="107"/>
      <c r="LIW29" s="107"/>
      <c r="LIX29" s="107"/>
      <c r="LIY29" s="107"/>
      <c r="LIZ29" s="107"/>
      <c r="LJA29" s="107"/>
      <c r="LJB29" s="107"/>
      <c r="LJC29" s="107"/>
      <c r="LJD29" s="107"/>
      <c r="LJE29" s="107"/>
      <c r="LJF29" s="107"/>
      <c r="LJG29" s="107"/>
      <c r="LJH29" s="107"/>
      <c r="LJI29" s="107"/>
      <c r="LJJ29" s="107"/>
      <c r="LJK29" s="107"/>
      <c r="LJL29" s="107"/>
      <c r="LJM29" s="107"/>
      <c r="LJN29" s="107"/>
      <c r="LJO29" s="107"/>
      <c r="LJP29" s="107"/>
      <c r="LJQ29" s="107"/>
      <c r="LJR29" s="107"/>
      <c r="LJS29" s="107"/>
      <c r="LJT29" s="107"/>
      <c r="LJU29" s="107"/>
      <c r="LJV29" s="107"/>
      <c r="LJW29" s="107"/>
      <c r="LJX29" s="107"/>
      <c r="LJY29" s="107"/>
      <c r="LJZ29" s="107"/>
      <c r="LKA29" s="107"/>
      <c r="LKB29" s="107"/>
      <c r="LKC29" s="107"/>
      <c r="LKD29" s="107"/>
      <c r="LKE29" s="107"/>
      <c r="LKF29" s="107"/>
      <c r="LKG29" s="107"/>
      <c r="LKH29" s="107"/>
      <c r="LKI29" s="107"/>
      <c r="LKJ29" s="107"/>
      <c r="LKK29" s="107"/>
      <c r="LKL29" s="107"/>
      <c r="LKM29" s="107"/>
      <c r="LKN29" s="107"/>
      <c r="LKO29" s="107"/>
      <c r="LKP29" s="107"/>
      <c r="LKQ29" s="107"/>
      <c r="LKR29" s="107"/>
      <c r="LKS29" s="107"/>
      <c r="LKT29" s="107"/>
      <c r="LKU29" s="107"/>
      <c r="LKV29" s="107"/>
      <c r="LKW29" s="107"/>
      <c r="LKX29" s="107"/>
      <c r="LKY29" s="107"/>
      <c r="LKZ29" s="107"/>
      <c r="LLA29" s="107"/>
      <c r="LLB29" s="107"/>
      <c r="LLC29" s="107"/>
      <c r="LLD29" s="107"/>
      <c r="LLE29" s="107"/>
      <c r="LLF29" s="107"/>
      <c r="LLG29" s="107"/>
      <c r="LLH29" s="107"/>
      <c r="LLI29" s="107"/>
      <c r="LLJ29" s="107"/>
      <c r="LLK29" s="107"/>
      <c r="LLL29" s="107"/>
      <c r="LLM29" s="107"/>
      <c r="LLN29" s="107"/>
      <c r="LLO29" s="107"/>
      <c r="LLP29" s="107"/>
      <c r="LLQ29" s="107"/>
      <c r="LLR29" s="107"/>
      <c r="LLS29" s="107"/>
      <c r="LLT29" s="107"/>
      <c r="LLU29" s="107"/>
      <c r="LLV29" s="107"/>
      <c r="LLW29" s="107"/>
      <c r="LLX29" s="107"/>
      <c r="LLY29" s="107"/>
      <c r="LLZ29" s="107"/>
      <c r="LMA29" s="107"/>
      <c r="LMB29" s="107"/>
      <c r="LMC29" s="107"/>
      <c r="LMD29" s="107"/>
      <c r="LME29" s="107"/>
      <c r="LMF29" s="107"/>
      <c r="LMG29" s="107"/>
      <c r="LMH29" s="107"/>
      <c r="LMI29" s="107"/>
      <c r="LMJ29" s="107"/>
      <c r="LMK29" s="107"/>
      <c r="LML29" s="107"/>
      <c r="LMM29" s="107"/>
      <c r="LMN29" s="107"/>
      <c r="LMO29" s="107"/>
      <c r="LMP29" s="107"/>
      <c r="LMQ29" s="107"/>
      <c r="LMR29" s="107"/>
      <c r="LMS29" s="107"/>
      <c r="LMT29" s="107"/>
      <c r="LMU29" s="107"/>
      <c r="LMV29" s="107"/>
      <c r="LMW29" s="107"/>
      <c r="LMX29" s="107"/>
      <c r="LMY29" s="107"/>
      <c r="LMZ29" s="107"/>
      <c r="LNA29" s="107"/>
      <c r="LNB29" s="107"/>
      <c r="LNC29" s="107"/>
      <c r="LND29" s="107"/>
      <c r="LNE29" s="107"/>
      <c r="LNF29" s="107"/>
      <c r="LNG29" s="107"/>
      <c r="LNH29" s="107"/>
      <c r="LNI29" s="107"/>
      <c r="LNJ29" s="107"/>
      <c r="LNK29" s="107"/>
      <c r="LNL29" s="107"/>
      <c r="LNM29" s="107"/>
      <c r="LNN29" s="107"/>
      <c r="LNO29" s="107"/>
      <c r="LNP29" s="107"/>
      <c r="LNQ29" s="107"/>
      <c r="LNR29" s="107"/>
      <c r="LNS29" s="107"/>
      <c r="LNT29" s="107"/>
      <c r="LNU29" s="107"/>
      <c r="LNV29" s="107"/>
      <c r="LNW29" s="107"/>
      <c r="LNX29" s="107"/>
      <c r="LNY29" s="107"/>
      <c r="LNZ29" s="107"/>
      <c r="LOA29" s="107"/>
      <c r="LOB29" s="107"/>
      <c r="LOC29" s="107"/>
      <c r="LOD29" s="107"/>
      <c r="LOE29" s="107"/>
      <c r="LOF29" s="107"/>
      <c r="LOG29" s="107"/>
      <c r="LOH29" s="107"/>
      <c r="LOI29" s="107"/>
      <c r="LOJ29" s="107"/>
      <c r="LOK29" s="107"/>
      <c r="LOL29" s="107"/>
      <c r="LOM29" s="107"/>
      <c r="LON29" s="107"/>
      <c r="LOO29" s="107"/>
      <c r="LOP29" s="107"/>
      <c r="LOQ29" s="107"/>
      <c r="LOR29" s="107"/>
      <c r="LOS29" s="107"/>
      <c r="LOT29" s="107"/>
      <c r="LOU29" s="107"/>
      <c r="LOV29" s="107"/>
      <c r="LOW29" s="107"/>
      <c r="LOX29" s="107"/>
      <c r="LOY29" s="107"/>
      <c r="LOZ29" s="107"/>
      <c r="LPA29" s="107"/>
      <c r="LPB29" s="107"/>
      <c r="LPC29" s="107"/>
      <c r="LPD29" s="107"/>
      <c r="LPE29" s="107"/>
      <c r="LPF29" s="107"/>
      <c r="LPG29" s="107"/>
      <c r="LPH29" s="107"/>
      <c r="LPI29" s="107"/>
      <c r="LPJ29" s="107"/>
      <c r="LPK29" s="107"/>
      <c r="LPL29" s="107"/>
      <c r="LPM29" s="107"/>
      <c r="LPN29" s="107"/>
      <c r="LPO29" s="107"/>
      <c r="LPP29" s="107"/>
      <c r="LPQ29" s="107"/>
      <c r="LPR29" s="107"/>
      <c r="LPS29" s="107"/>
      <c r="LPT29" s="107"/>
      <c r="LPU29" s="107"/>
      <c r="LPV29" s="107"/>
      <c r="LPW29" s="107"/>
      <c r="LPX29" s="107"/>
      <c r="LPY29" s="107"/>
      <c r="LPZ29" s="107"/>
      <c r="LQA29" s="107"/>
      <c r="LQB29" s="107"/>
      <c r="LQC29" s="107"/>
      <c r="LQD29" s="107"/>
      <c r="LQE29" s="107"/>
      <c r="LQF29" s="107"/>
      <c r="LQG29" s="107"/>
      <c r="LQH29" s="107"/>
      <c r="LQI29" s="107"/>
      <c r="LQJ29" s="107"/>
      <c r="LQK29" s="107"/>
      <c r="LQL29" s="107"/>
      <c r="LQM29" s="107"/>
      <c r="LQN29" s="107"/>
      <c r="LQO29" s="107"/>
      <c r="LQP29" s="107"/>
      <c r="LQQ29" s="107"/>
      <c r="LQR29" s="107"/>
      <c r="LQS29" s="107"/>
      <c r="LQT29" s="107"/>
      <c r="LQU29" s="107"/>
      <c r="LQV29" s="107"/>
      <c r="LQW29" s="107"/>
      <c r="LQX29" s="107"/>
      <c r="LQY29" s="107"/>
      <c r="LQZ29" s="107"/>
      <c r="LRA29" s="107"/>
      <c r="LRB29" s="107"/>
      <c r="LRC29" s="107"/>
      <c r="LRD29" s="107"/>
      <c r="LRE29" s="107"/>
      <c r="LRF29" s="107"/>
      <c r="LRG29" s="107"/>
      <c r="LRH29" s="107"/>
      <c r="LRI29" s="107"/>
      <c r="LRJ29" s="107"/>
      <c r="LRK29" s="107"/>
      <c r="LRL29" s="107"/>
      <c r="LRM29" s="107"/>
      <c r="LRN29" s="107"/>
      <c r="LRO29" s="107"/>
      <c r="LRP29" s="107"/>
      <c r="LRQ29" s="107"/>
      <c r="LRR29" s="107"/>
      <c r="LRS29" s="107"/>
      <c r="LRT29" s="107"/>
      <c r="LRU29" s="107"/>
      <c r="LRV29" s="107"/>
      <c r="LRW29" s="107"/>
      <c r="LRX29" s="107"/>
      <c r="LRY29" s="107"/>
      <c r="LRZ29" s="107"/>
      <c r="LSA29" s="107"/>
      <c r="LSB29" s="107"/>
      <c r="LSC29" s="107"/>
      <c r="LSD29" s="107"/>
      <c r="LSE29" s="107"/>
      <c r="LSF29" s="107"/>
      <c r="LSG29" s="107"/>
      <c r="LSH29" s="107"/>
      <c r="LSI29" s="107"/>
      <c r="LSJ29" s="107"/>
      <c r="LSK29" s="107"/>
      <c r="LSL29" s="107"/>
      <c r="LSM29" s="107"/>
      <c r="LSN29" s="107"/>
      <c r="LSO29" s="107"/>
      <c r="LSP29" s="107"/>
      <c r="LSQ29" s="107"/>
      <c r="LSR29" s="107"/>
      <c r="LSS29" s="107"/>
      <c r="LST29" s="107"/>
      <c r="LSU29" s="107"/>
      <c r="LSV29" s="107"/>
      <c r="LSW29" s="107"/>
      <c r="LSX29" s="107"/>
      <c r="LSY29" s="107"/>
      <c r="LSZ29" s="107"/>
      <c r="LTA29" s="107"/>
      <c r="LTB29" s="107"/>
      <c r="LTC29" s="107"/>
      <c r="LTD29" s="107"/>
      <c r="LTE29" s="107"/>
      <c r="LTF29" s="107"/>
      <c r="LTG29" s="107"/>
      <c r="LTH29" s="107"/>
      <c r="LTI29" s="107"/>
      <c r="LTJ29" s="107"/>
      <c r="LTK29" s="107"/>
      <c r="LTL29" s="107"/>
      <c r="LTM29" s="107"/>
      <c r="LTN29" s="107"/>
      <c r="LTO29" s="107"/>
      <c r="LTP29" s="107"/>
      <c r="LTQ29" s="107"/>
      <c r="LTR29" s="107"/>
      <c r="LTS29" s="107"/>
      <c r="LTT29" s="107"/>
      <c r="LTU29" s="107"/>
      <c r="LTV29" s="107"/>
      <c r="LTW29" s="107"/>
      <c r="LTX29" s="107"/>
      <c r="LTY29" s="107"/>
      <c r="LTZ29" s="107"/>
      <c r="LUA29" s="107"/>
      <c r="LUB29" s="107"/>
      <c r="LUC29" s="107"/>
      <c r="LUD29" s="107"/>
      <c r="LUE29" s="107"/>
      <c r="LUF29" s="107"/>
      <c r="LUG29" s="107"/>
      <c r="LUH29" s="107"/>
      <c r="LUI29" s="107"/>
      <c r="LUJ29" s="107"/>
      <c r="LUK29" s="107"/>
      <c r="LUL29" s="107"/>
      <c r="LUM29" s="107"/>
      <c r="LUN29" s="107"/>
      <c r="LUO29" s="107"/>
      <c r="LUP29" s="107"/>
      <c r="LUQ29" s="107"/>
      <c r="LUR29" s="107"/>
      <c r="LUS29" s="107"/>
      <c r="LUT29" s="107"/>
      <c r="LUU29" s="107"/>
      <c r="LUV29" s="107"/>
      <c r="LUW29" s="107"/>
      <c r="LUX29" s="107"/>
      <c r="LUY29" s="107"/>
      <c r="LUZ29" s="107"/>
      <c r="LVA29" s="107"/>
      <c r="LVB29" s="107"/>
      <c r="LVC29" s="107"/>
      <c r="LVD29" s="107"/>
      <c r="LVE29" s="107"/>
      <c r="LVF29" s="107"/>
      <c r="LVG29" s="107"/>
      <c r="LVH29" s="107"/>
      <c r="LVI29" s="107"/>
      <c r="LVJ29" s="107"/>
      <c r="LVK29" s="107"/>
      <c r="LVL29" s="107"/>
      <c r="LVM29" s="107"/>
      <c r="LVN29" s="107"/>
      <c r="LVO29" s="107"/>
      <c r="LVP29" s="107"/>
      <c r="LVQ29" s="107"/>
      <c r="LVR29" s="107"/>
      <c r="LVS29" s="107"/>
      <c r="LVT29" s="107"/>
      <c r="LVU29" s="107"/>
      <c r="LVV29" s="107"/>
      <c r="LVW29" s="107"/>
      <c r="LVX29" s="107"/>
      <c r="LVY29" s="107"/>
      <c r="LVZ29" s="107"/>
      <c r="LWA29" s="107"/>
      <c r="LWB29" s="107"/>
      <c r="LWC29" s="107"/>
      <c r="LWD29" s="107"/>
      <c r="LWE29" s="107"/>
      <c r="LWF29" s="107"/>
      <c r="LWG29" s="107"/>
      <c r="LWH29" s="107"/>
      <c r="LWI29" s="107"/>
      <c r="LWJ29" s="107"/>
      <c r="LWK29" s="107"/>
      <c r="LWL29" s="107"/>
      <c r="LWM29" s="107"/>
      <c r="LWN29" s="107"/>
      <c r="LWO29" s="107"/>
      <c r="LWP29" s="107"/>
      <c r="LWQ29" s="107"/>
      <c r="LWR29" s="107"/>
      <c r="LWS29" s="107"/>
      <c r="LWT29" s="107"/>
      <c r="LWU29" s="107"/>
      <c r="LWV29" s="107"/>
      <c r="LWW29" s="107"/>
      <c r="LWX29" s="107"/>
      <c r="LWY29" s="107"/>
      <c r="LWZ29" s="107"/>
      <c r="LXA29" s="107"/>
      <c r="LXB29" s="107"/>
      <c r="LXC29" s="107"/>
      <c r="LXD29" s="107"/>
      <c r="LXE29" s="107"/>
      <c r="LXF29" s="107"/>
      <c r="LXG29" s="107"/>
      <c r="LXH29" s="107"/>
      <c r="LXI29" s="107"/>
      <c r="LXJ29" s="107"/>
      <c r="LXK29" s="107"/>
      <c r="LXL29" s="107"/>
      <c r="LXM29" s="107"/>
      <c r="LXN29" s="107"/>
      <c r="LXO29" s="107"/>
      <c r="LXP29" s="107"/>
      <c r="LXQ29" s="107"/>
      <c r="LXR29" s="107"/>
      <c r="LXS29" s="107"/>
      <c r="LXT29" s="107"/>
      <c r="LXU29" s="107"/>
      <c r="LXV29" s="107"/>
      <c r="LXW29" s="107"/>
      <c r="LXX29" s="107"/>
      <c r="LXY29" s="107"/>
      <c r="LXZ29" s="107"/>
      <c r="LYA29" s="107"/>
      <c r="LYB29" s="107"/>
      <c r="LYC29" s="107"/>
      <c r="LYD29" s="107"/>
      <c r="LYE29" s="107"/>
      <c r="LYF29" s="107"/>
      <c r="LYG29" s="107"/>
      <c r="LYH29" s="107"/>
      <c r="LYI29" s="107"/>
      <c r="LYJ29" s="107"/>
      <c r="LYK29" s="107"/>
      <c r="LYL29" s="107"/>
      <c r="LYM29" s="107"/>
      <c r="LYN29" s="107"/>
      <c r="LYO29" s="107"/>
      <c r="LYP29" s="107"/>
      <c r="LYQ29" s="107"/>
      <c r="LYR29" s="107"/>
      <c r="LYS29" s="107"/>
      <c r="LYT29" s="107"/>
      <c r="LYU29" s="107"/>
      <c r="LYV29" s="107"/>
      <c r="LYW29" s="107"/>
      <c r="LYX29" s="107"/>
      <c r="LYY29" s="107"/>
      <c r="LYZ29" s="107"/>
      <c r="LZA29" s="107"/>
      <c r="LZB29" s="107"/>
      <c r="LZC29" s="107"/>
      <c r="LZD29" s="107"/>
      <c r="LZE29" s="107"/>
      <c r="LZF29" s="107"/>
      <c r="LZG29" s="107"/>
      <c r="LZH29" s="107"/>
      <c r="LZI29" s="107"/>
      <c r="LZJ29" s="107"/>
      <c r="LZK29" s="107"/>
      <c r="LZL29" s="107"/>
      <c r="LZM29" s="107"/>
      <c r="LZN29" s="107"/>
      <c r="LZO29" s="107"/>
      <c r="LZP29" s="107"/>
      <c r="LZQ29" s="107"/>
      <c r="LZR29" s="107"/>
      <c r="LZS29" s="107"/>
      <c r="LZT29" s="107"/>
      <c r="LZU29" s="107"/>
      <c r="LZV29" s="107"/>
      <c r="LZW29" s="107"/>
      <c r="LZX29" s="107"/>
      <c r="LZY29" s="107"/>
      <c r="LZZ29" s="107"/>
      <c r="MAA29" s="107"/>
      <c r="MAB29" s="107"/>
      <c r="MAC29" s="107"/>
      <c r="MAD29" s="107"/>
      <c r="MAE29" s="107"/>
      <c r="MAF29" s="107"/>
      <c r="MAG29" s="107"/>
      <c r="MAH29" s="107"/>
      <c r="MAI29" s="107"/>
      <c r="MAJ29" s="107"/>
      <c r="MAK29" s="107"/>
      <c r="MAL29" s="107"/>
      <c r="MAM29" s="107"/>
      <c r="MAN29" s="107"/>
      <c r="MAO29" s="107"/>
      <c r="MAP29" s="107"/>
      <c r="MAQ29" s="107"/>
      <c r="MAR29" s="107"/>
      <c r="MAS29" s="107"/>
      <c r="MAT29" s="107"/>
      <c r="MAU29" s="107"/>
      <c r="MAV29" s="107"/>
      <c r="MAW29" s="107"/>
      <c r="MAX29" s="107"/>
      <c r="MAY29" s="107"/>
      <c r="MAZ29" s="107"/>
      <c r="MBA29" s="107"/>
      <c r="MBB29" s="107"/>
      <c r="MBC29" s="107"/>
      <c r="MBD29" s="107"/>
      <c r="MBE29" s="107"/>
      <c r="MBF29" s="107"/>
      <c r="MBG29" s="107"/>
      <c r="MBH29" s="107"/>
      <c r="MBI29" s="107"/>
      <c r="MBJ29" s="107"/>
      <c r="MBK29" s="107"/>
      <c r="MBL29" s="107"/>
      <c r="MBM29" s="107"/>
      <c r="MBN29" s="107"/>
      <c r="MBO29" s="107"/>
      <c r="MBP29" s="107"/>
      <c r="MBQ29" s="107"/>
      <c r="MBR29" s="107"/>
      <c r="MBS29" s="107"/>
      <c r="MBT29" s="107"/>
      <c r="MBU29" s="107"/>
      <c r="MBV29" s="107"/>
      <c r="MBW29" s="107"/>
      <c r="MBX29" s="107"/>
      <c r="MBY29" s="107"/>
      <c r="MBZ29" s="107"/>
      <c r="MCA29" s="107"/>
      <c r="MCB29" s="107"/>
      <c r="MCC29" s="107"/>
      <c r="MCD29" s="107"/>
      <c r="MCE29" s="107"/>
      <c r="MCF29" s="107"/>
      <c r="MCG29" s="107"/>
      <c r="MCH29" s="107"/>
      <c r="MCI29" s="107"/>
      <c r="MCJ29" s="107"/>
      <c r="MCK29" s="107"/>
      <c r="MCL29" s="107"/>
      <c r="MCM29" s="107"/>
      <c r="MCN29" s="107"/>
      <c r="MCO29" s="107"/>
      <c r="MCP29" s="107"/>
      <c r="MCQ29" s="107"/>
      <c r="MCR29" s="107"/>
      <c r="MCS29" s="107"/>
      <c r="MCT29" s="107"/>
      <c r="MCU29" s="107"/>
      <c r="MCV29" s="107"/>
      <c r="MCW29" s="107"/>
      <c r="MCX29" s="107"/>
      <c r="MCY29" s="107"/>
      <c r="MCZ29" s="107"/>
      <c r="MDA29" s="107"/>
      <c r="MDB29" s="107"/>
      <c r="MDC29" s="107"/>
      <c r="MDD29" s="107"/>
      <c r="MDE29" s="107"/>
      <c r="MDF29" s="107"/>
      <c r="MDG29" s="107"/>
      <c r="MDH29" s="107"/>
      <c r="MDI29" s="107"/>
      <c r="MDJ29" s="107"/>
      <c r="MDK29" s="107"/>
      <c r="MDL29" s="107"/>
      <c r="MDM29" s="107"/>
      <c r="MDN29" s="107"/>
      <c r="MDO29" s="107"/>
      <c r="MDP29" s="107"/>
      <c r="MDQ29" s="107"/>
      <c r="MDR29" s="107"/>
      <c r="MDS29" s="107"/>
      <c r="MDT29" s="107"/>
      <c r="MDU29" s="107"/>
      <c r="MDV29" s="107"/>
      <c r="MDW29" s="107"/>
      <c r="MDX29" s="107"/>
      <c r="MDY29" s="107"/>
      <c r="MDZ29" s="107"/>
      <c r="MEA29" s="107"/>
      <c r="MEB29" s="107"/>
      <c r="MEC29" s="107"/>
      <c r="MED29" s="107"/>
      <c r="MEE29" s="107"/>
      <c r="MEF29" s="107"/>
      <c r="MEG29" s="107"/>
      <c r="MEH29" s="107"/>
      <c r="MEI29" s="107"/>
      <c r="MEJ29" s="107"/>
      <c r="MEK29" s="107"/>
      <c r="MEL29" s="107"/>
      <c r="MEM29" s="107"/>
      <c r="MEN29" s="107"/>
      <c r="MEO29" s="107"/>
      <c r="MEP29" s="107"/>
      <c r="MEQ29" s="107"/>
      <c r="MER29" s="107"/>
      <c r="MES29" s="107"/>
      <c r="MET29" s="107"/>
      <c r="MEU29" s="107"/>
      <c r="MEV29" s="107"/>
      <c r="MEW29" s="107"/>
      <c r="MEX29" s="107"/>
      <c r="MEY29" s="107"/>
      <c r="MEZ29" s="107"/>
      <c r="MFA29" s="107"/>
      <c r="MFB29" s="107"/>
      <c r="MFC29" s="107"/>
      <c r="MFD29" s="107"/>
      <c r="MFE29" s="107"/>
      <c r="MFF29" s="107"/>
      <c r="MFG29" s="107"/>
      <c r="MFH29" s="107"/>
      <c r="MFI29" s="107"/>
      <c r="MFJ29" s="107"/>
      <c r="MFK29" s="107"/>
      <c r="MFL29" s="107"/>
      <c r="MFM29" s="107"/>
      <c r="MFN29" s="107"/>
      <c r="MFO29" s="107"/>
      <c r="MFP29" s="107"/>
      <c r="MFQ29" s="107"/>
      <c r="MFR29" s="107"/>
      <c r="MFS29" s="107"/>
      <c r="MFT29" s="107"/>
      <c r="MFU29" s="107"/>
      <c r="MFV29" s="107"/>
      <c r="MFW29" s="107"/>
      <c r="MFX29" s="107"/>
      <c r="MFY29" s="107"/>
      <c r="MFZ29" s="107"/>
      <c r="MGA29" s="107"/>
      <c r="MGB29" s="107"/>
      <c r="MGC29" s="107"/>
      <c r="MGD29" s="107"/>
      <c r="MGE29" s="107"/>
      <c r="MGF29" s="107"/>
      <c r="MGG29" s="107"/>
      <c r="MGH29" s="107"/>
      <c r="MGI29" s="107"/>
      <c r="MGJ29" s="107"/>
      <c r="MGK29" s="107"/>
      <c r="MGL29" s="107"/>
      <c r="MGM29" s="107"/>
      <c r="MGN29" s="107"/>
      <c r="MGO29" s="107"/>
      <c r="MGP29" s="107"/>
      <c r="MGQ29" s="107"/>
      <c r="MGR29" s="107"/>
      <c r="MGS29" s="107"/>
      <c r="MGT29" s="107"/>
      <c r="MGU29" s="107"/>
      <c r="MGV29" s="107"/>
      <c r="MGW29" s="107"/>
      <c r="MGX29" s="107"/>
      <c r="MGY29" s="107"/>
      <c r="MGZ29" s="107"/>
      <c r="MHA29" s="107"/>
      <c r="MHB29" s="107"/>
      <c r="MHC29" s="107"/>
      <c r="MHD29" s="107"/>
      <c r="MHE29" s="107"/>
      <c r="MHF29" s="107"/>
      <c r="MHG29" s="107"/>
      <c r="MHH29" s="107"/>
      <c r="MHI29" s="107"/>
      <c r="MHJ29" s="107"/>
      <c r="MHK29" s="107"/>
      <c r="MHL29" s="107"/>
      <c r="MHM29" s="107"/>
      <c r="MHN29" s="107"/>
      <c r="MHO29" s="107"/>
      <c r="MHP29" s="107"/>
      <c r="MHQ29" s="107"/>
      <c r="MHR29" s="107"/>
      <c r="MHS29" s="107"/>
      <c r="MHT29" s="107"/>
      <c r="MHU29" s="107"/>
      <c r="MHV29" s="107"/>
      <c r="MHW29" s="107"/>
      <c r="MHX29" s="107"/>
      <c r="MHY29" s="107"/>
      <c r="MHZ29" s="107"/>
      <c r="MIA29" s="107"/>
      <c r="MIB29" s="107"/>
      <c r="MIC29" s="107"/>
      <c r="MID29" s="107"/>
      <c r="MIE29" s="107"/>
      <c r="MIF29" s="107"/>
      <c r="MIG29" s="107"/>
      <c r="MIH29" s="107"/>
      <c r="MII29" s="107"/>
      <c r="MIJ29" s="107"/>
      <c r="MIK29" s="107"/>
      <c r="MIL29" s="107"/>
      <c r="MIM29" s="107"/>
      <c r="MIN29" s="107"/>
      <c r="MIO29" s="107"/>
      <c r="MIP29" s="107"/>
      <c r="MIQ29" s="107"/>
      <c r="MIR29" s="107"/>
      <c r="MIS29" s="107"/>
      <c r="MIT29" s="107"/>
      <c r="MIU29" s="107"/>
      <c r="MIV29" s="107"/>
      <c r="MIW29" s="107"/>
      <c r="MIX29" s="107"/>
      <c r="MIY29" s="107"/>
      <c r="MIZ29" s="107"/>
      <c r="MJA29" s="107"/>
      <c r="MJB29" s="107"/>
      <c r="MJC29" s="107"/>
      <c r="MJD29" s="107"/>
      <c r="MJE29" s="107"/>
      <c r="MJF29" s="107"/>
      <c r="MJG29" s="107"/>
      <c r="MJH29" s="107"/>
      <c r="MJI29" s="107"/>
      <c r="MJJ29" s="107"/>
      <c r="MJK29" s="107"/>
      <c r="MJL29" s="107"/>
      <c r="MJM29" s="107"/>
      <c r="MJN29" s="107"/>
      <c r="MJO29" s="107"/>
      <c r="MJP29" s="107"/>
      <c r="MJQ29" s="107"/>
      <c r="MJR29" s="107"/>
      <c r="MJS29" s="107"/>
      <c r="MJT29" s="107"/>
      <c r="MJU29" s="107"/>
      <c r="MJV29" s="107"/>
      <c r="MJW29" s="107"/>
      <c r="MJX29" s="107"/>
      <c r="MJY29" s="107"/>
      <c r="MJZ29" s="107"/>
      <c r="MKA29" s="107"/>
      <c r="MKB29" s="107"/>
      <c r="MKC29" s="107"/>
      <c r="MKD29" s="107"/>
      <c r="MKE29" s="107"/>
      <c r="MKF29" s="107"/>
      <c r="MKG29" s="107"/>
      <c r="MKH29" s="107"/>
      <c r="MKI29" s="107"/>
      <c r="MKJ29" s="107"/>
      <c r="MKK29" s="107"/>
      <c r="MKL29" s="107"/>
      <c r="MKM29" s="107"/>
      <c r="MKN29" s="107"/>
      <c r="MKO29" s="107"/>
      <c r="MKP29" s="107"/>
      <c r="MKQ29" s="107"/>
      <c r="MKR29" s="107"/>
      <c r="MKS29" s="107"/>
      <c r="MKT29" s="107"/>
      <c r="MKU29" s="107"/>
      <c r="MKV29" s="107"/>
      <c r="MKW29" s="107"/>
      <c r="MKX29" s="107"/>
      <c r="MKY29" s="107"/>
      <c r="MKZ29" s="107"/>
      <c r="MLA29" s="107"/>
      <c r="MLB29" s="107"/>
      <c r="MLC29" s="107"/>
      <c r="MLD29" s="107"/>
      <c r="MLE29" s="107"/>
      <c r="MLF29" s="107"/>
      <c r="MLG29" s="107"/>
      <c r="MLH29" s="107"/>
      <c r="MLI29" s="107"/>
      <c r="MLJ29" s="107"/>
      <c r="MLK29" s="107"/>
      <c r="MLL29" s="107"/>
      <c r="MLM29" s="107"/>
      <c r="MLN29" s="107"/>
      <c r="MLO29" s="107"/>
      <c r="MLP29" s="107"/>
      <c r="MLQ29" s="107"/>
      <c r="MLR29" s="107"/>
      <c r="MLS29" s="107"/>
      <c r="MLT29" s="107"/>
      <c r="MLU29" s="107"/>
      <c r="MLV29" s="107"/>
      <c r="MLW29" s="107"/>
      <c r="MLX29" s="107"/>
      <c r="MLY29" s="107"/>
      <c r="MLZ29" s="107"/>
      <c r="MMA29" s="107"/>
      <c r="MMB29" s="107"/>
      <c r="MMC29" s="107"/>
      <c r="MMD29" s="107"/>
      <c r="MME29" s="107"/>
      <c r="MMF29" s="107"/>
      <c r="MMG29" s="107"/>
      <c r="MMH29" s="107"/>
      <c r="MMI29" s="107"/>
      <c r="MMJ29" s="107"/>
      <c r="MMK29" s="107"/>
      <c r="MML29" s="107"/>
      <c r="MMM29" s="107"/>
      <c r="MMN29" s="107"/>
      <c r="MMO29" s="107"/>
      <c r="MMP29" s="107"/>
      <c r="MMQ29" s="107"/>
      <c r="MMR29" s="107"/>
      <c r="MMS29" s="107"/>
      <c r="MMT29" s="107"/>
      <c r="MMU29" s="107"/>
      <c r="MMV29" s="107"/>
      <c r="MMW29" s="107"/>
      <c r="MMX29" s="107"/>
      <c r="MMY29" s="107"/>
      <c r="MMZ29" s="107"/>
      <c r="MNA29" s="107"/>
      <c r="MNB29" s="107"/>
      <c r="MNC29" s="107"/>
      <c r="MND29" s="107"/>
      <c r="MNE29" s="107"/>
      <c r="MNF29" s="107"/>
      <c r="MNG29" s="107"/>
      <c r="MNH29" s="107"/>
      <c r="MNI29" s="107"/>
      <c r="MNJ29" s="107"/>
      <c r="MNK29" s="107"/>
      <c r="MNL29" s="107"/>
      <c r="MNM29" s="107"/>
      <c r="MNN29" s="107"/>
      <c r="MNO29" s="107"/>
      <c r="MNP29" s="107"/>
      <c r="MNQ29" s="107"/>
      <c r="MNR29" s="107"/>
      <c r="MNS29" s="107"/>
      <c r="MNT29" s="107"/>
      <c r="MNU29" s="107"/>
      <c r="MNV29" s="107"/>
      <c r="MNW29" s="107"/>
      <c r="MNX29" s="107"/>
      <c r="MNY29" s="107"/>
      <c r="MNZ29" s="107"/>
      <c r="MOA29" s="107"/>
      <c r="MOB29" s="107"/>
      <c r="MOC29" s="107"/>
      <c r="MOD29" s="107"/>
      <c r="MOE29" s="107"/>
      <c r="MOF29" s="107"/>
      <c r="MOG29" s="107"/>
      <c r="MOH29" s="107"/>
      <c r="MOI29" s="107"/>
      <c r="MOJ29" s="107"/>
      <c r="MOK29" s="107"/>
      <c r="MOL29" s="107"/>
      <c r="MOM29" s="107"/>
      <c r="MON29" s="107"/>
      <c r="MOO29" s="107"/>
      <c r="MOP29" s="107"/>
      <c r="MOQ29" s="107"/>
      <c r="MOR29" s="107"/>
      <c r="MOS29" s="107"/>
      <c r="MOT29" s="107"/>
      <c r="MOU29" s="107"/>
      <c r="MOV29" s="107"/>
      <c r="MOW29" s="107"/>
      <c r="MOX29" s="107"/>
      <c r="MOY29" s="107"/>
      <c r="MOZ29" s="107"/>
      <c r="MPA29" s="107"/>
      <c r="MPB29" s="107"/>
      <c r="MPC29" s="107"/>
      <c r="MPD29" s="107"/>
      <c r="MPE29" s="107"/>
      <c r="MPF29" s="107"/>
      <c r="MPG29" s="107"/>
      <c r="MPH29" s="107"/>
      <c r="MPI29" s="107"/>
      <c r="MPJ29" s="107"/>
      <c r="MPK29" s="107"/>
      <c r="MPL29" s="107"/>
      <c r="MPM29" s="107"/>
      <c r="MPN29" s="107"/>
      <c r="MPO29" s="107"/>
      <c r="MPP29" s="107"/>
      <c r="MPQ29" s="107"/>
      <c r="MPR29" s="107"/>
      <c r="MPS29" s="107"/>
      <c r="MPT29" s="107"/>
      <c r="MPU29" s="107"/>
      <c r="MPV29" s="107"/>
      <c r="MPW29" s="107"/>
      <c r="MPX29" s="107"/>
      <c r="MPY29" s="107"/>
      <c r="MPZ29" s="107"/>
      <c r="MQA29" s="107"/>
      <c r="MQB29" s="107"/>
      <c r="MQC29" s="107"/>
      <c r="MQD29" s="107"/>
      <c r="MQE29" s="107"/>
      <c r="MQF29" s="107"/>
      <c r="MQG29" s="107"/>
      <c r="MQH29" s="107"/>
      <c r="MQI29" s="107"/>
      <c r="MQJ29" s="107"/>
      <c r="MQK29" s="107"/>
      <c r="MQL29" s="107"/>
      <c r="MQM29" s="107"/>
      <c r="MQN29" s="107"/>
      <c r="MQO29" s="107"/>
      <c r="MQP29" s="107"/>
      <c r="MQQ29" s="107"/>
      <c r="MQR29" s="107"/>
      <c r="MQS29" s="107"/>
      <c r="MQT29" s="107"/>
      <c r="MQU29" s="107"/>
      <c r="MQV29" s="107"/>
      <c r="MQW29" s="107"/>
      <c r="MQX29" s="107"/>
      <c r="MQY29" s="107"/>
      <c r="MQZ29" s="107"/>
      <c r="MRA29" s="107"/>
      <c r="MRB29" s="107"/>
      <c r="MRC29" s="107"/>
      <c r="MRD29" s="107"/>
      <c r="MRE29" s="107"/>
      <c r="MRF29" s="107"/>
      <c r="MRG29" s="107"/>
      <c r="MRH29" s="107"/>
      <c r="MRI29" s="107"/>
      <c r="MRJ29" s="107"/>
      <c r="MRK29" s="107"/>
      <c r="MRL29" s="107"/>
      <c r="MRM29" s="107"/>
      <c r="MRN29" s="107"/>
      <c r="MRO29" s="107"/>
      <c r="MRP29" s="107"/>
      <c r="MRQ29" s="107"/>
      <c r="MRR29" s="107"/>
      <c r="MRS29" s="107"/>
      <c r="MRT29" s="107"/>
      <c r="MRU29" s="107"/>
      <c r="MRV29" s="107"/>
      <c r="MRW29" s="107"/>
      <c r="MRX29" s="107"/>
      <c r="MRY29" s="107"/>
      <c r="MRZ29" s="107"/>
      <c r="MSA29" s="107"/>
      <c r="MSB29" s="107"/>
      <c r="MSC29" s="107"/>
      <c r="MSD29" s="107"/>
      <c r="MSE29" s="107"/>
      <c r="MSF29" s="107"/>
      <c r="MSG29" s="107"/>
      <c r="MSH29" s="107"/>
      <c r="MSI29" s="107"/>
      <c r="MSJ29" s="107"/>
      <c r="MSK29" s="107"/>
      <c r="MSL29" s="107"/>
      <c r="MSM29" s="107"/>
      <c r="MSN29" s="107"/>
      <c r="MSO29" s="107"/>
      <c r="MSP29" s="107"/>
      <c r="MSQ29" s="107"/>
      <c r="MSR29" s="107"/>
      <c r="MSS29" s="107"/>
      <c r="MST29" s="107"/>
      <c r="MSU29" s="107"/>
      <c r="MSV29" s="107"/>
      <c r="MSW29" s="107"/>
      <c r="MSX29" s="107"/>
      <c r="MSY29" s="107"/>
      <c r="MSZ29" s="107"/>
      <c r="MTA29" s="107"/>
      <c r="MTB29" s="107"/>
      <c r="MTC29" s="107"/>
      <c r="MTD29" s="107"/>
      <c r="MTE29" s="107"/>
      <c r="MTF29" s="107"/>
      <c r="MTG29" s="107"/>
      <c r="MTH29" s="107"/>
      <c r="MTI29" s="107"/>
      <c r="MTJ29" s="107"/>
      <c r="MTK29" s="107"/>
      <c r="MTL29" s="107"/>
      <c r="MTM29" s="107"/>
      <c r="MTN29" s="107"/>
      <c r="MTO29" s="107"/>
      <c r="MTP29" s="107"/>
      <c r="MTQ29" s="107"/>
      <c r="MTR29" s="107"/>
      <c r="MTS29" s="107"/>
      <c r="MTT29" s="107"/>
      <c r="MTU29" s="107"/>
      <c r="MTV29" s="107"/>
      <c r="MTW29" s="107"/>
      <c r="MTX29" s="107"/>
      <c r="MTY29" s="107"/>
      <c r="MTZ29" s="107"/>
      <c r="MUA29" s="107"/>
      <c r="MUB29" s="107"/>
      <c r="MUC29" s="107"/>
      <c r="MUD29" s="107"/>
      <c r="MUE29" s="107"/>
      <c r="MUF29" s="107"/>
      <c r="MUG29" s="107"/>
      <c r="MUH29" s="107"/>
      <c r="MUI29" s="107"/>
      <c r="MUJ29" s="107"/>
      <c r="MUK29" s="107"/>
      <c r="MUL29" s="107"/>
      <c r="MUM29" s="107"/>
      <c r="MUN29" s="107"/>
      <c r="MUO29" s="107"/>
      <c r="MUP29" s="107"/>
      <c r="MUQ29" s="107"/>
      <c r="MUR29" s="107"/>
      <c r="MUS29" s="107"/>
      <c r="MUT29" s="107"/>
      <c r="MUU29" s="107"/>
      <c r="MUV29" s="107"/>
      <c r="MUW29" s="107"/>
      <c r="MUX29" s="107"/>
      <c r="MUY29" s="107"/>
      <c r="MUZ29" s="107"/>
      <c r="MVA29" s="107"/>
      <c r="MVB29" s="107"/>
      <c r="MVC29" s="107"/>
      <c r="MVD29" s="107"/>
      <c r="MVE29" s="107"/>
      <c r="MVF29" s="107"/>
      <c r="MVG29" s="107"/>
      <c r="MVH29" s="107"/>
      <c r="MVI29" s="107"/>
      <c r="MVJ29" s="107"/>
      <c r="MVK29" s="107"/>
      <c r="MVL29" s="107"/>
      <c r="MVM29" s="107"/>
      <c r="MVN29" s="107"/>
      <c r="MVO29" s="107"/>
      <c r="MVP29" s="107"/>
      <c r="MVQ29" s="107"/>
      <c r="MVR29" s="107"/>
      <c r="MVS29" s="107"/>
      <c r="MVT29" s="107"/>
      <c r="MVU29" s="107"/>
      <c r="MVV29" s="107"/>
      <c r="MVW29" s="107"/>
      <c r="MVX29" s="107"/>
      <c r="MVY29" s="107"/>
      <c r="MVZ29" s="107"/>
      <c r="MWA29" s="107"/>
      <c r="MWB29" s="107"/>
      <c r="MWC29" s="107"/>
      <c r="MWD29" s="107"/>
      <c r="MWE29" s="107"/>
      <c r="MWF29" s="107"/>
      <c r="MWG29" s="107"/>
      <c r="MWH29" s="107"/>
      <c r="MWI29" s="107"/>
      <c r="MWJ29" s="107"/>
      <c r="MWK29" s="107"/>
      <c r="MWL29" s="107"/>
      <c r="MWM29" s="107"/>
      <c r="MWN29" s="107"/>
      <c r="MWO29" s="107"/>
      <c r="MWP29" s="107"/>
      <c r="MWQ29" s="107"/>
      <c r="MWR29" s="107"/>
      <c r="MWS29" s="107"/>
      <c r="MWT29" s="107"/>
      <c r="MWU29" s="107"/>
      <c r="MWV29" s="107"/>
      <c r="MWW29" s="107"/>
      <c r="MWX29" s="107"/>
      <c r="MWY29" s="107"/>
      <c r="MWZ29" s="107"/>
      <c r="MXA29" s="107"/>
      <c r="MXB29" s="107"/>
      <c r="MXC29" s="107"/>
      <c r="MXD29" s="107"/>
      <c r="MXE29" s="107"/>
      <c r="MXF29" s="107"/>
      <c r="MXG29" s="107"/>
      <c r="MXH29" s="107"/>
      <c r="MXI29" s="107"/>
      <c r="MXJ29" s="107"/>
      <c r="MXK29" s="107"/>
      <c r="MXL29" s="107"/>
      <c r="MXM29" s="107"/>
      <c r="MXN29" s="107"/>
      <c r="MXO29" s="107"/>
      <c r="MXP29" s="107"/>
      <c r="MXQ29" s="107"/>
      <c r="MXR29" s="107"/>
      <c r="MXS29" s="107"/>
      <c r="MXT29" s="107"/>
      <c r="MXU29" s="107"/>
      <c r="MXV29" s="107"/>
      <c r="MXW29" s="107"/>
      <c r="MXX29" s="107"/>
      <c r="MXY29" s="107"/>
      <c r="MXZ29" s="107"/>
      <c r="MYA29" s="107"/>
      <c r="MYB29" s="107"/>
      <c r="MYC29" s="107"/>
      <c r="MYD29" s="107"/>
      <c r="MYE29" s="107"/>
      <c r="MYF29" s="107"/>
      <c r="MYG29" s="107"/>
      <c r="MYH29" s="107"/>
      <c r="MYI29" s="107"/>
      <c r="MYJ29" s="107"/>
      <c r="MYK29" s="107"/>
      <c r="MYL29" s="107"/>
      <c r="MYM29" s="107"/>
      <c r="MYN29" s="107"/>
      <c r="MYO29" s="107"/>
      <c r="MYP29" s="107"/>
      <c r="MYQ29" s="107"/>
      <c r="MYR29" s="107"/>
      <c r="MYS29" s="107"/>
      <c r="MYT29" s="107"/>
      <c r="MYU29" s="107"/>
      <c r="MYV29" s="107"/>
      <c r="MYW29" s="107"/>
      <c r="MYX29" s="107"/>
      <c r="MYY29" s="107"/>
      <c r="MYZ29" s="107"/>
      <c r="MZA29" s="107"/>
      <c r="MZB29" s="107"/>
      <c r="MZC29" s="107"/>
      <c r="MZD29" s="107"/>
      <c r="MZE29" s="107"/>
      <c r="MZF29" s="107"/>
      <c r="MZG29" s="107"/>
      <c r="MZH29" s="107"/>
      <c r="MZI29" s="107"/>
      <c r="MZJ29" s="107"/>
      <c r="MZK29" s="107"/>
      <c r="MZL29" s="107"/>
      <c r="MZM29" s="107"/>
      <c r="MZN29" s="107"/>
      <c r="MZO29" s="107"/>
      <c r="MZP29" s="107"/>
      <c r="MZQ29" s="107"/>
      <c r="MZR29" s="107"/>
      <c r="MZS29" s="107"/>
      <c r="MZT29" s="107"/>
      <c r="MZU29" s="107"/>
      <c r="MZV29" s="107"/>
      <c r="MZW29" s="107"/>
      <c r="MZX29" s="107"/>
      <c r="MZY29" s="107"/>
      <c r="MZZ29" s="107"/>
      <c r="NAA29" s="107"/>
      <c r="NAB29" s="107"/>
      <c r="NAC29" s="107"/>
      <c r="NAD29" s="107"/>
      <c r="NAE29" s="107"/>
      <c r="NAF29" s="107"/>
      <c r="NAG29" s="107"/>
      <c r="NAH29" s="107"/>
      <c r="NAI29" s="107"/>
      <c r="NAJ29" s="107"/>
      <c r="NAK29" s="107"/>
      <c r="NAL29" s="107"/>
      <c r="NAM29" s="107"/>
      <c r="NAN29" s="107"/>
      <c r="NAO29" s="107"/>
      <c r="NAP29" s="107"/>
      <c r="NAQ29" s="107"/>
      <c r="NAR29" s="107"/>
      <c r="NAS29" s="107"/>
      <c r="NAT29" s="107"/>
      <c r="NAU29" s="107"/>
      <c r="NAV29" s="107"/>
      <c r="NAW29" s="107"/>
      <c r="NAX29" s="107"/>
      <c r="NAY29" s="107"/>
      <c r="NAZ29" s="107"/>
      <c r="NBA29" s="107"/>
      <c r="NBB29" s="107"/>
      <c r="NBC29" s="107"/>
      <c r="NBD29" s="107"/>
      <c r="NBE29" s="107"/>
      <c r="NBF29" s="107"/>
      <c r="NBG29" s="107"/>
      <c r="NBH29" s="107"/>
      <c r="NBI29" s="107"/>
      <c r="NBJ29" s="107"/>
      <c r="NBK29" s="107"/>
      <c r="NBL29" s="107"/>
      <c r="NBM29" s="107"/>
      <c r="NBN29" s="107"/>
      <c r="NBO29" s="107"/>
      <c r="NBP29" s="107"/>
      <c r="NBQ29" s="107"/>
      <c r="NBR29" s="107"/>
      <c r="NBS29" s="107"/>
      <c r="NBT29" s="107"/>
      <c r="NBU29" s="107"/>
      <c r="NBV29" s="107"/>
      <c r="NBW29" s="107"/>
      <c r="NBX29" s="107"/>
      <c r="NBY29" s="107"/>
      <c r="NBZ29" s="107"/>
      <c r="NCA29" s="107"/>
      <c r="NCB29" s="107"/>
      <c r="NCC29" s="107"/>
      <c r="NCD29" s="107"/>
      <c r="NCE29" s="107"/>
      <c r="NCF29" s="107"/>
      <c r="NCG29" s="107"/>
      <c r="NCH29" s="107"/>
      <c r="NCI29" s="107"/>
      <c r="NCJ29" s="107"/>
      <c r="NCK29" s="107"/>
      <c r="NCL29" s="107"/>
      <c r="NCM29" s="107"/>
      <c r="NCN29" s="107"/>
      <c r="NCO29" s="107"/>
      <c r="NCP29" s="107"/>
      <c r="NCQ29" s="107"/>
      <c r="NCR29" s="107"/>
      <c r="NCS29" s="107"/>
      <c r="NCT29" s="107"/>
      <c r="NCU29" s="107"/>
      <c r="NCV29" s="107"/>
      <c r="NCW29" s="107"/>
      <c r="NCX29" s="107"/>
      <c r="NCY29" s="107"/>
      <c r="NCZ29" s="107"/>
      <c r="NDA29" s="107"/>
      <c r="NDB29" s="107"/>
      <c r="NDC29" s="107"/>
      <c r="NDD29" s="107"/>
      <c r="NDE29" s="107"/>
      <c r="NDF29" s="107"/>
      <c r="NDG29" s="107"/>
      <c r="NDH29" s="107"/>
      <c r="NDI29" s="107"/>
      <c r="NDJ29" s="107"/>
      <c r="NDK29" s="107"/>
      <c r="NDL29" s="107"/>
      <c r="NDM29" s="107"/>
      <c r="NDN29" s="107"/>
      <c r="NDO29" s="107"/>
      <c r="NDP29" s="107"/>
      <c r="NDQ29" s="107"/>
      <c r="NDR29" s="107"/>
      <c r="NDS29" s="107"/>
      <c r="NDT29" s="107"/>
      <c r="NDU29" s="107"/>
      <c r="NDV29" s="107"/>
      <c r="NDW29" s="107"/>
      <c r="NDX29" s="107"/>
      <c r="NDY29" s="107"/>
      <c r="NDZ29" s="107"/>
      <c r="NEA29" s="107"/>
      <c r="NEB29" s="107"/>
      <c r="NEC29" s="107"/>
      <c r="NED29" s="107"/>
      <c r="NEE29" s="107"/>
      <c r="NEF29" s="107"/>
      <c r="NEG29" s="107"/>
      <c r="NEH29" s="107"/>
      <c r="NEI29" s="107"/>
      <c r="NEJ29" s="107"/>
      <c r="NEK29" s="107"/>
      <c r="NEL29" s="107"/>
      <c r="NEM29" s="107"/>
      <c r="NEN29" s="107"/>
      <c r="NEO29" s="107"/>
      <c r="NEP29" s="107"/>
      <c r="NEQ29" s="107"/>
      <c r="NER29" s="107"/>
      <c r="NES29" s="107"/>
      <c r="NET29" s="107"/>
      <c r="NEU29" s="107"/>
      <c r="NEV29" s="107"/>
      <c r="NEW29" s="107"/>
      <c r="NEX29" s="107"/>
      <c r="NEY29" s="107"/>
      <c r="NEZ29" s="107"/>
      <c r="NFA29" s="107"/>
      <c r="NFB29" s="107"/>
      <c r="NFC29" s="107"/>
      <c r="NFD29" s="107"/>
      <c r="NFE29" s="107"/>
      <c r="NFF29" s="107"/>
      <c r="NFG29" s="107"/>
      <c r="NFH29" s="107"/>
      <c r="NFI29" s="107"/>
      <c r="NFJ29" s="107"/>
      <c r="NFK29" s="107"/>
      <c r="NFL29" s="107"/>
      <c r="NFM29" s="107"/>
      <c r="NFN29" s="107"/>
      <c r="NFO29" s="107"/>
      <c r="NFP29" s="107"/>
      <c r="NFQ29" s="107"/>
      <c r="NFR29" s="107"/>
      <c r="NFS29" s="107"/>
      <c r="NFT29" s="107"/>
      <c r="NFU29" s="107"/>
      <c r="NFV29" s="107"/>
      <c r="NFW29" s="107"/>
      <c r="NFX29" s="107"/>
      <c r="NFY29" s="107"/>
      <c r="NFZ29" s="107"/>
      <c r="NGA29" s="107"/>
      <c r="NGB29" s="107"/>
      <c r="NGC29" s="107"/>
      <c r="NGD29" s="107"/>
      <c r="NGE29" s="107"/>
      <c r="NGF29" s="107"/>
      <c r="NGG29" s="107"/>
      <c r="NGH29" s="107"/>
      <c r="NGI29" s="107"/>
      <c r="NGJ29" s="107"/>
      <c r="NGK29" s="107"/>
      <c r="NGL29" s="107"/>
      <c r="NGM29" s="107"/>
      <c r="NGN29" s="107"/>
      <c r="NGO29" s="107"/>
      <c r="NGP29" s="107"/>
      <c r="NGQ29" s="107"/>
      <c r="NGR29" s="107"/>
      <c r="NGS29" s="107"/>
      <c r="NGT29" s="107"/>
      <c r="NGU29" s="107"/>
      <c r="NGV29" s="107"/>
      <c r="NGW29" s="107"/>
      <c r="NGX29" s="107"/>
      <c r="NGY29" s="107"/>
      <c r="NGZ29" s="107"/>
      <c r="NHA29" s="107"/>
      <c r="NHB29" s="107"/>
      <c r="NHC29" s="107"/>
      <c r="NHD29" s="107"/>
      <c r="NHE29" s="107"/>
      <c r="NHF29" s="107"/>
      <c r="NHG29" s="107"/>
      <c r="NHH29" s="107"/>
      <c r="NHI29" s="107"/>
      <c r="NHJ29" s="107"/>
      <c r="NHK29" s="107"/>
      <c r="NHL29" s="107"/>
      <c r="NHM29" s="107"/>
      <c r="NHN29" s="107"/>
      <c r="NHO29" s="107"/>
      <c r="NHP29" s="107"/>
      <c r="NHQ29" s="107"/>
      <c r="NHR29" s="107"/>
      <c r="NHS29" s="107"/>
      <c r="NHT29" s="107"/>
      <c r="NHU29" s="107"/>
      <c r="NHV29" s="107"/>
      <c r="NHW29" s="107"/>
      <c r="NHX29" s="107"/>
      <c r="NHY29" s="107"/>
      <c r="NHZ29" s="107"/>
      <c r="NIA29" s="107"/>
      <c r="NIB29" s="107"/>
      <c r="NIC29" s="107"/>
      <c r="NID29" s="107"/>
      <c r="NIE29" s="107"/>
      <c r="NIF29" s="107"/>
      <c r="NIG29" s="107"/>
      <c r="NIH29" s="107"/>
      <c r="NII29" s="107"/>
      <c r="NIJ29" s="107"/>
      <c r="NIK29" s="107"/>
      <c r="NIL29" s="107"/>
      <c r="NIM29" s="107"/>
      <c r="NIN29" s="107"/>
      <c r="NIO29" s="107"/>
      <c r="NIP29" s="107"/>
      <c r="NIQ29" s="107"/>
      <c r="NIR29" s="107"/>
      <c r="NIS29" s="107"/>
      <c r="NIT29" s="107"/>
      <c r="NIU29" s="107"/>
      <c r="NIV29" s="107"/>
      <c r="NIW29" s="107"/>
      <c r="NIX29" s="107"/>
      <c r="NIY29" s="107"/>
      <c r="NIZ29" s="107"/>
      <c r="NJA29" s="107"/>
      <c r="NJB29" s="107"/>
      <c r="NJC29" s="107"/>
      <c r="NJD29" s="107"/>
      <c r="NJE29" s="107"/>
      <c r="NJF29" s="107"/>
      <c r="NJG29" s="107"/>
      <c r="NJH29" s="107"/>
      <c r="NJI29" s="107"/>
      <c r="NJJ29" s="107"/>
      <c r="NJK29" s="107"/>
      <c r="NJL29" s="107"/>
      <c r="NJM29" s="107"/>
      <c r="NJN29" s="107"/>
      <c r="NJO29" s="107"/>
      <c r="NJP29" s="107"/>
      <c r="NJQ29" s="107"/>
      <c r="NJR29" s="107"/>
      <c r="NJS29" s="107"/>
      <c r="NJT29" s="107"/>
      <c r="NJU29" s="107"/>
      <c r="NJV29" s="107"/>
      <c r="NJW29" s="107"/>
      <c r="NJX29" s="107"/>
      <c r="NJY29" s="107"/>
      <c r="NJZ29" s="107"/>
      <c r="NKA29" s="107"/>
      <c r="NKB29" s="107"/>
      <c r="NKC29" s="107"/>
      <c r="NKD29" s="107"/>
      <c r="NKE29" s="107"/>
      <c r="NKF29" s="107"/>
      <c r="NKG29" s="107"/>
      <c r="NKH29" s="107"/>
      <c r="NKI29" s="107"/>
      <c r="NKJ29" s="107"/>
      <c r="NKK29" s="107"/>
      <c r="NKL29" s="107"/>
      <c r="NKM29" s="107"/>
      <c r="NKN29" s="107"/>
      <c r="NKO29" s="107"/>
      <c r="NKP29" s="107"/>
      <c r="NKQ29" s="107"/>
      <c r="NKR29" s="107"/>
      <c r="NKS29" s="107"/>
      <c r="NKT29" s="107"/>
      <c r="NKU29" s="107"/>
      <c r="NKV29" s="107"/>
      <c r="NKW29" s="107"/>
      <c r="NKX29" s="107"/>
      <c r="NKY29" s="107"/>
      <c r="NKZ29" s="107"/>
      <c r="NLA29" s="107"/>
      <c r="NLB29" s="107"/>
      <c r="NLC29" s="107"/>
      <c r="NLD29" s="107"/>
      <c r="NLE29" s="107"/>
      <c r="NLF29" s="107"/>
      <c r="NLG29" s="107"/>
      <c r="NLH29" s="107"/>
      <c r="NLI29" s="107"/>
      <c r="NLJ29" s="107"/>
      <c r="NLK29" s="107"/>
      <c r="NLL29" s="107"/>
      <c r="NLM29" s="107"/>
      <c r="NLN29" s="107"/>
      <c r="NLO29" s="107"/>
      <c r="NLP29" s="107"/>
      <c r="NLQ29" s="107"/>
      <c r="NLR29" s="107"/>
      <c r="NLS29" s="107"/>
      <c r="NLT29" s="107"/>
      <c r="NLU29" s="107"/>
      <c r="NLV29" s="107"/>
      <c r="NLW29" s="107"/>
      <c r="NLX29" s="107"/>
      <c r="NLY29" s="107"/>
      <c r="NLZ29" s="107"/>
      <c r="NMA29" s="107"/>
      <c r="NMB29" s="107"/>
      <c r="NMC29" s="107"/>
      <c r="NMD29" s="107"/>
      <c r="NME29" s="107"/>
      <c r="NMF29" s="107"/>
      <c r="NMG29" s="107"/>
      <c r="NMH29" s="107"/>
      <c r="NMI29" s="107"/>
      <c r="NMJ29" s="107"/>
      <c r="NMK29" s="107"/>
      <c r="NML29" s="107"/>
      <c r="NMM29" s="107"/>
      <c r="NMN29" s="107"/>
      <c r="NMO29" s="107"/>
      <c r="NMP29" s="107"/>
      <c r="NMQ29" s="107"/>
      <c r="NMR29" s="107"/>
      <c r="NMS29" s="107"/>
      <c r="NMT29" s="107"/>
      <c r="NMU29" s="107"/>
      <c r="NMV29" s="107"/>
      <c r="NMW29" s="107"/>
      <c r="NMX29" s="107"/>
      <c r="NMY29" s="107"/>
      <c r="NMZ29" s="107"/>
      <c r="NNA29" s="107"/>
      <c r="NNB29" s="107"/>
      <c r="NNC29" s="107"/>
      <c r="NND29" s="107"/>
      <c r="NNE29" s="107"/>
      <c r="NNF29" s="107"/>
      <c r="NNG29" s="107"/>
      <c r="NNH29" s="107"/>
      <c r="NNI29" s="107"/>
      <c r="NNJ29" s="107"/>
      <c r="NNK29" s="107"/>
      <c r="NNL29" s="107"/>
      <c r="NNM29" s="107"/>
      <c r="NNN29" s="107"/>
      <c r="NNO29" s="107"/>
      <c r="NNP29" s="107"/>
      <c r="NNQ29" s="107"/>
      <c r="NNR29" s="107"/>
      <c r="NNS29" s="107"/>
      <c r="NNT29" s="107"/>
      <c r="NNU29" s="107"/>
      <c r="NNV29" s="107"/>
      <c r="NNW29" s="107"/>
      <c r="NNX29" s="107"/>
      <c r="NNY29" s="107"/>
      <c r="NNZ29" s="107"/>
      <c r="NOA29" s="107"/>
      <c r="NOB29" s="107"/>
      <c r="NOC29" s="107"/>
      <c r="NOD29" s="107"/>
      <c r="NOE29" s="107"/>
      <c r="NOF29" s="107"/>
      <c r="NOG29" s="107"/>
      <c r="NOH29" s="107"/>
      <c r="NOI29" s="107"/>
      <c r="NOJ29" s="107"/>
      <c r="NOK29" s="107"/>
      <c r="NOL29" s="107"/>
      <c r="NOM29" s="107"/>
      <c r="NON29" s="107"/>
      <c r="NOO29" s="107"/>
      <c r="NOP29" s="107"/>
      <c r="NOQ29" s="107"/>
      <c r="NOR29" s="107"/>
      <c r="NOS29" s="107"/>
      <c r="NOT29" s="107"/>
      <c r="NOU29" s="107"/>
      <c r="NOV29" s="107"/>
      <c r="NOW29" s="107"/>
      <c r="NOX29" s="107"/>
      <c r="NOY29" s="107"/>
      <c r="NOZ29" s="107"/>
      <c r="NPA29" s="107"/>
      <c r="NPB29" s="107"/>
      <c r="NPC29" s="107"/>
      <c r="NPD29" s="107"/>
      <c r="NPE29" s="107"/>
      <c r="NPF29" s="107"/>
      <c r="NPG29" s="107"/>
      <c r="NPH29" s="107"/>
      <c r="NPI29" s="107"/>
      <c r="NPJ29" s="107"/>
      <c r="NPK29" s="107"/>
      <c r="NPL29" s="107"/>
      <c r="NPM29" s="107"/>
      <c r="NPN29" s="107"/>
      <c r="NPO29" s="107"/>
      <c r="NPP29" s="107"/>
      <c r="NPQ29" s="107"/>
      <c r="NPR29" s="107"/>
      <c r="NPS29" s="107"/>
      <c r="NPT29" s="107"/>
      <c r="NPU29" s="107"/>
      <c r="NPV29" s="107"/>
      <c r="NPW29" s="107"/>
      <c r="NPX29" s="107"/>
      <c r="NPY29" s="107"/>
      <c r="NPZ29" s="107"/>
      <c r="NQA29" s="107"/>
      <c r="NQB29" s="107"/>
      <c r="NQC29" s="107"/>
      <c r="NQD29" s="107"/>
      <c r="NQE29" s="107"/>
      <c r="NQF29" s="107"/>
      <c r="NQG29" s="107"/>
      <c r="NQH29" s="107"/>
      <c r="NQI29" s="107"/>
      <c r="NQJ29" s="107"/>
      <c r="NQK29" s="107"/>
      <c r="NQL29" s="107"/>
      <c r="NQM29" s="107"/>
      <c r="NQN29" s="107"/>
      <c r="NQO29" s="107"/>
      <c r="NQP29" s="107"/>
      <c r="NQQ29" s="107"/>
      <c r="NQR29" s="107"/>
      <c r="NQS29" s="107"/>
      <c r="NQT29" s="107"/>
      <c r="NQU29" s="107"/>
      <c r="NQV29" s="107"/>
      <c r="NQW29" s="107"/>
      <c r="NQX29" s="107"/>
      <c r="NQY29" s="107"/>
      <c r="NQZ29" s="107"/>
      <c r="NRA29" s="107"/>
      <c r="NRB29" s="107"/>
      <c r="NRC29" s="107"/>
      <c r="NRD29" s="107"/>
      <c r="NRE29" s="107"/>
      <c r="NRF29" s="107"/>
      <c r="NRG29" s="107"/>
      <c r="NRH29" s="107"/>
      <c r="NRI29" s="107"/>
      <c r="NRJ29" s="107"/>
      <c r="NRK29" s="107"/>
      <c r="NRL29" s="107"/>
      <c r="NRM29" s="107"/>
      <c r="NRN29" s="107"/>
      <c r="NRO29" s="107"/>
      <c r="NRP29" s="107"/>
      <c r="NRQ29" s="107"/>
      <c r="NRR29" s="107"/>
      <c r="NRS29" s="107"/>
      <c r="NRT29" s="107"/>
      <c r="NRU29" s="107"/>
      <c r="NRV29" s="107"/>
      <c r="NRW29" s="107"/>
      <c r="NRX29" s="107"/>
      <c r="NRY29" s="107"/>
      <c r="NRZ29" s="107"/>
      <c r="NSA29" s="107"/>
      <c r="NSB29" s="107"/>
      <c r="NSC29" s="107"/>
      <c r="NSD29" s="107"/>
      <c r="NSE29" s="107"/>
      <c r="NSF29" s="107"/>
      <c r="NSG29" s="107"/>
      <c r="NSH29" s="107"/>
      <c r="NSI29" s="107"/>
      <c r="NSJ29" s="107"/>
      <c r="NSK29" s="107"/>
      <c r="NSL29" s="107"/>
      <c r="NSM29" s="107"/>
      <c r="NSN29" s="107"/>
      <c r="NSO29" s="107"/>
      <c r="NSP29" s="107"/>
      <c r="NSQ29" s="107"/>
      <c r="NSR29" s="107"/>
      <c r="NSS29" s="107"/>
      <c r="NST29" s="107"/>
      <c r="NSU29" s="107"/>
      <c r="NSV29" s="107"/>
      <c r="NSW29" s="107"/>
      <c r="NSX29" s="107"/>
      <c r="NSY29" s="107"/>
      <c r="NSZ29" s="107"/>
      <c r="NTA29" s="107"/>
      <c r="NTB29" s="107"/>
      <c r="NTC29" s="107"/>
      <c r="NTD29" s="107"/>
      <c r="NTE29" s="107"/>
      <c r="NTF29" s="107"/>
      <c r="NTG29" s="107"/>
      <c r="NTH29" s="107"/>
      <c r="NTI29" s="107"/>
      <c r="NTJ29" s="107"/>
      <c r="NTK29" s="107"/>
      <c r="NTL29" s="107"/>
      <c r="NTM29" s="107"/>
      <c r="NTN29" s="107"/>
      <c r="NTO29" s="107"/>
      <c r="NTP29" s="107"/>
      <c r="NTQ29" s="107"/>
      <c r="NTR29" s="107"/>
      <c r="NTS29" s="107"/>
      <c r="NTT29" s="107"/>
      <c r="NTU29" s="107"/>
      <c r="NTV29" s="107"/>
      <c r="NTW29" s="107"/>
      <c r="NTX29" s="107"/>
      <c r="NTY29" s="107"/>
      <c r="NTZ29" s="107"/>
      <c r="NUA29" s="107"/>
      <c r="NUB29" s="107"/>
      <c r="NUC29" s="107"/>
      <c r="NUD29" s="107"/>
      <c r="NUE29" s="107"/>
      <c r="NUF29" s="107"/>
      <c r="NUG29" s="107"/>
      <c r="NUH29" s="107"/>
      <c r="NUI29" s="107"/>
      <c r="NUJ29" s="107"/>
      <c r="NUK29" s="107"/>
      <c r="NUL29" s="107"/>
      <c r="NUM29" s="107"/>
      <c r="NUN29" s="107"/>
      <c r="NUO29" s="107"/>
      <c r="NUP29" s="107"/>
      <c r="NUQ29" s="107"/>
      <c r="NUR29" s="107"/>
      <c r="NUS29" s="107"/>
      <c r="NUT29" s="107"/>
      <c r="NUU29" s="107"/>
      <c r="NUV29" s="107"/>
      <c r="NUW29" s="107"/>
      <c r="NUX29" s="107"/>
      <c r="NUY29" s="107"/>
      <c r="NUZ29" s="107"/>
      <c r="NVA29" s="107"/>
      <c r="NVB29" s="107"/>
      <c r="NVC29" s="107"/>
      <c r="NVD29" s="107"/>
      <c r="NVE29" s="107"/>
      <c r="NVF29" s="107"/>
      <c r="NVG29" s="107"/>
      <c r="NVH29" s="107"/>
      <c r="NVI29" s="107"/>
      <c r="NVJ29" s="107"/>
      <c r="NVK29" s="107"/>
      <c r="NVL29" s="107"/>
      <c r="NVM29" s="107"/>
      <c r="NVN29" s="107"/>
      <c r="NVO29" s="107"/>
      <c r="NVP29" s="107"/>
      <c r="NVQ29" s="107"/>
      <c r="NVR29" s="107"/>
      <c r="NVS29" s="107"/>
      <c r="NVT29" s="107"/>
      <c r="NVU29" s="107"/>
      <c r="NVV29" s="107"/>
      <c r="NVW29" s="107"/>
      <c r="NVX29" s="107"/>
      <c r="NVY29" s="107"/>
      <c r="NVZ29" s="107"/>
      <c r="NWA29" s="107"/>
      <c r="NWB29" s="107"/>
      <c r="NWC29" s="107"/>
      <c r="NWD29" s="107"/>
      <c r="NWE29" s="107"/>
      <c r="NWF29" s="107"/>
      <c r="NWG29" s="107"/>
      <c r="NWH29" s="107"/>
      <c r="NWI29" s="107"/>
      <c r="NWJ29" s="107"/>
      <c r="NWK29" s="107"/>
      <c r="NWL29" s="107"/>
      <c r="NWM29" s="107"/>
      <c r="NWN29" s="107"/>
      <c r="NWO29" s="107"/>
      <c r="NWP29" s="107"/>
      <c r="NWQ29" s="107"/>
      <c r="NWR29" s="107"/>
      <c r="NWS29" s="107"/>
      <c r="NWT29" s="107"/>
      <c r="NWU29" s="107"/>
      <c r="NWV29" s="107"/>
      <c r="NWW29" s="107"/>
      <c r="NWX29" s="107"/>
      <c r="NWY29" s="107"/>
      <c r="NWZ29" s="107"/>
      <c r="NXA29" s="107"/>
      <c r="NXB29" s="107"/>
      <c r="NXC29" s="107"/>
      <c r="NXD29" s="107"/>
      <c r="NXE29" s="107"/>
      <c r="NXF29" s="107"/>
      <c r="NXG29" s="107"/>
      <c r="NXH29" s="107"/>
      <c r="NXI29" s="107"/>
      <c r="NXJ29" s="107"/>
      <c r="NXK29" s="107"/>
      <c r="NXL29" s="107"/>
      <c r="NXM29" s="107"/>
      <c r="NXN29" s="107"/>
      <c r="NXO29" s="107"/>
      <c r="NXP29" s="107"/>
      <c r="NXQ29" s="107"/>
      <c r="NXR29" s="107"/>
      <c r="NXS29" s="107"/>
      <c r="NXT29" s="107"/>
      <c r="NXU29" s="107"/>
      <c r="NXV29" s="107"/>
      <c r="NXW29" s="107"/>
      <c r="NXX29" s="107"/>
      <c r="NXY29" s="107"/>
      <c r="NXZ29" s="107"/>
      <c r="NYA29" s="107"/>
      <c r="NYB29" s="107"/>
      <c r="NYC29" s="107"/>
      <c r="NYD29" s="107"/>
      <c r="NYE29" s="107"/>
      <c r="NYF29" s="107"/>
      <c r="NYG29" s="107"/>
      <c r="NYH29" s="107"/>
      <c r="NYI29" s="107"/>
      <c r="NYJ29" s="107"/>
      <c r="NYK29" s="107"/>
      <c r="NYL29" s="107"/>
      <c r="NYM29" s="107"/>
      <c r="NYN29" s="107"/>
      <c r="NYO29" s="107"/>
      <c r="NYP29" s="107"/>
      <c r="NYQ29" s="107"/>
      <c r="NYR29" s="107"/>
      <c r="NYS29" s="107"/>
      <c r="NYT29" s="107"/>
      <c r="NYU29" s="107"/>
      <c r="NYV29" s="107"/>
      <c r="NYW29" s="107"/>
      <c r="NYX29" s="107"/>
      <c r="NYY29" s="107"/>
      <c r="NYZ29" s="107"/>
      <c r="NZA29" s="107"/>
      <c r="NZB29" s="107"/>
      <c r="NZC29" s="107"/>
      <c r="NZD29" s="107"/>
      <c r="NZE29" s="107"/>
      <c r="NZF29" s="107"/>
      <c r="NZG29" s="107"/>
      <c r="NZH29" s="107"/>
      <c r="NZI29" s="107"/>
      <c r="NZJ29" s="107"/>
      <c r="NZK29" s="107"/>
      <c r="NZL29" s="107"/>
      <c r="NZM29" s="107"/>
      <c r="NZN29" s="107"/>
      <c r="NZO29" s="107"/>
      <c r="NZP29" s="107"/>
      <c r="NZQ29" s="107"/>
      <c r="NZR29" s="107"/>
      <c r="NZS29" s="107"/>
      <c r="NZT29" s="107"/>
      <c r="NZU29" s="107"/>
      <c r="NZV29" s="107"/>
      <c r="NZW29" s="107"/>
      <c r="NZX29" s="107"/>
      <c r="NZY29" s="107"/>
      <c r="NZZ29" s="107"/>
      <c r="OAA29" s="107"/>
      <c r="OAB29" s="107"/>
      <c r="OAC29" s="107"/>
      <c r="OAD29" s="107"/>
      <c r="OAE29" s="107"/>
      <c r="OAF29" s="107"/>
      <c r="OAG29" s="107"/>
      <c r="OAH29" s="107"/>
      <c r="OAI29" s="107"/>
      <c r="OAJ29" s="107"/>
      <c r="OAK29" s="107"/>
      <c r="OAL29" s="107"/>
      <c r="OAM29" s="107"/>
      <c r="OAN29" s="107"/>
      <c r="OAO29" s="107"/>
      <c r="OAP29" s="107"/>
      <c r="OAQ29" s="107"/>
      <c r="OAR29" s="107"/>
      <c r="OAS29" s="107"/>
      <c r="OAT29" s="107"/>
      <c r="OAU29" s="107"/>
      <c r="OAV29" s="107"/>
      <c r="OAW29" s="107"/>
      <c r="OAX29" s="107"/>
      <c r="OAY29" s="107"/>
      <c r="OAZ29" s="107"/>
      <c r="OBA29" s="107"/>
      <c r="OBB29" s="107"/>
      <c r="OBC29" s="107"/>
      <c r="OBD29" s="107"/>
      <c r="OBE29" s="107"/>
      <c r="OBF29" s="107"/>
      <c r="OBG29" s="107"/>
      <c r="OBH29" s="107"/>
      <c r="OBI29" s="107"/>
      <c r="OBJ29" s="107"/>
      <c r="OBK29" s="107"/>
      <c r="OBL29" s="107"/>
      <c r="OBM29" s="107"/>
      <c r="OBN29" s="107"/>
      <c r="OBO29" s="107"/>
      <c r="OBP29" s="107"/>
      <c r="OBQ29" s="107"/>
      <c r="OBR29" s="107"/>
      <c r="OBS29" s="107"/>
      <c r="OBT29" s="107"/>
      <c r="OBU29" s="107"/>
      <c r="OBV29" s="107"/>
      <c r="OBW29" s="107"/>
      <c r="OBX29" s="107"/>
      <c r="OBY29" s="107"/>
      <c r="OBZ29" s="107"/>
      <c r="OCA29" s="107"/>
      <c r="OCB29" s="107"/>
      <c r="OCC29" s="107"/>
      <c r="OCD29" s="107"/>
      <c r="OCE29" s="107"/>
      <c r="OCF29" s="107"/>
      <c r="OCG29" s="107"/>
      <c r="OCH29" s="107"/>
      <c r="OCI29" s="107"/>
      <c r="OCJ29" s="107"/>
      <c r="OCK29" s="107"/>
      <c r="OCL29" s="107"/>
      <c r="OCM29" s="107"/>
      <c r="OCN29" s="107"/>
      <c r="OCO29" s="107"/>
      <c r="OCP29" s="107"/>
      <c r="OCQ29" s="107"/>
      <c r="OCR29" s="107"/>
      <c r="OCS29" s="107"/>
      <c r="OCT29" s="107"/>
      <c r="OCU29" s="107"/>
      <c r="OCV29" s="107"/>
      <c r="OCW29" s="107"/>
      <c r="OCX29" s="107"/>
      <c r="OCY29" s="107"/>
      <c r="OCZ29" s="107"/>
      <c r="ODA29" s="107"/>
      <c r="ODB29" s="107"/>
      <c r="ODC29" s="107"/>
      <c r="ODD29" s="107"/>
      <c r="ODE29" s="107"/>
      <c r="ODF29" s="107"/>
      <c r="ODG29" s="107"/>
      <c r="ODH29" s="107"/>
      <c r="ODI29" s="107"/>
      <c r="ODJ29" s="107"/>
      <c r="ODK29" s="107"/>
      <c r="ODL29" s="107"/>
      <c r="ODM29" s="107"/>
      <c r="ODN29" s="107"/>
      <c r="ODO29" s="107"/>
      <c r="ODP29" s="107"/>
      <c r="ODQ29" s="107"/>
      <c r="ODR29" s="107"/>
      <c r="ODS29" s="107"/>
      <c r="ODT29" s="107"/>
      <c r="ODU29" s="107"/>
      <c r="ODV29" s="107"/>
      <c r="ODW29" s="107"/>
      <c r="ODX29" s="107"/>
      <c r="ODY29" s="107"/>
      <c r="ODZ29" s="107"/>
      <c r="OEA29" s="107"/>
      <c r="OEB29" s="107"/>
      <c r="OEC29" s="107"/>
      <c r="OED29" s="107"/>
      <c r="OEE29" s="107"/>
      <c r="OEF29" s="107"/>
      <c r="OEG29" s="107"/>
      <c r="OEH29" s="107"/>
      <c r="OEI29" s="107"/>
      <c r="OEJ29" s="107"/>
      <c r="OEK29" s="107"/>
      <c r="OEL29" s="107"/>
      <c r="OEM29" s="107"/>
      <c r="OEN29" s="107"/>
      <c r="OEO29" s="107"/>
      <c r="OEP29" s="107"/>
      <c r="OEQ29" s="107"/>
      <c r="OER29" s="107"/>
      <c r="OES29" s="107"/>
      <c r="OET29" s="107"/>
      <c r="OEU29" s="107"/>
      <c r="OEV29" s="107"/>
      <c r="OEW29" s="107"/>
      <c r="OEX29" s="107"/>
      <c r="OEY29" s="107"/>
      <c r="OEZ29" s="107"/>
      <c r="OFA29" s="107"/>
      <c r="OFB29" s="107"/>
      <c r="OFC29" s="107"/>
      <c r="OFD29" s="107"/>
      <c r="OFE29" s="107"/>
      <c r="OFF29" s="107"/>
      <c r="OFG29" s="107"/>
      <c r="OFH29" s="107"/>
      <c r="OFI29" s="107"/>
      <c r="OFJ29" s="107"/>
      <c r="OFK29" s="107"/>
      <c r="OFL29" s="107"/>
      <c r="OFM29" s="107"/>
      <c r="OFN29" s="107"/>
      <c r="OFO29" s="107"/>
      <c r="OFP29" s="107"/>
      <c r="OFQ29" s="107"/>
      <c r="OFR29" s="107"/>
      <c r="OFS29" s="107"/>
      <c r="OFT29" s="107"/>
      <c r="OFU29" s="107"/>
      <c r="OFV29" s="107"/>
      <c r="OFW29" s="107"/>
      <c r="OFX29" s="107"/>
      <c r="OFY29" s="107"/>
      <c r="OFZ29" s="107"/>
      <c r="OGA29" s="107"/>
      <c r="OGB29" s="107"/>
      <c r="OGC29" s="107"/>
      <c r="OGD29" s="107"/>
      <c r="OGE29" s="107"/>
      <c r="OGF29" s="107"/>
      <c r="OGG29" s="107"/>
      <c r="OGH29" s="107"/>
      <c r="OGI29" s="107"/>
      <c r="OGJ29" s="107"/>
      <c r="OGK29" s="107"/>
      <c r="OGL29" s="107"/>
      <c r="OGM29" s="107"/>
      <c r="OGN29" s="107"/>
      <c r="OGO29" s="107"/>
      <c r="OGP29" s="107"/>
      <c r="OGQ29" s="107"/>
      <c r="OGR29" s="107"/>
      <c r="OGS29" s="107"/>
      <c r="OGT29" s="107"/>
      <c r="OGU29" s="107"/>
      <c r="OGV29" s="107"/>
      <c r="OGW29" s="107"/>
      <c r="OGX29" s="107"/>
      <c r="OGY29" s="107"/>
      <c r="OGZ29" s="107"/>
      <c r="OHA29" s="107"/>
      <c r="OHB29" s="107"/>
      <c r="OHC29" s="107"/>
      <c r="OHD29" s="107"/>
      <c r="OHE29" s="107"/>
      <c r="OHF29" s="107"/>
      <c r="OHG29" s="107"/>
      <c r="OHH29" s="107"/>
      <c r="OHI29" s="107"/>
      <c r="OHJ29" s="107"/>
      <c r="OHK29" s="107"/>
      <c r="OHL29" s="107"/>
      <c r="OHM29" s="107"/>
      <c r="OHN29" s="107"/>
      <c r="OHO29" s="107"/>
      <c r="OHP29" s="107"/>
      <c r="OHQ29" s="107"/>
      <c r="OHR29" s="107"/>
      <c r="OHS29" s="107"/>
      <c r="OHT29" s="107"/>
      <c r="OHU29" s="107"/>
      <c r="OHV29" s="107"/>
      <c r="OHW29" s="107"/>
      <c r="OHX29" s="107"/>
      <c r="OHY29" s="107"/>
      <c r="OHZ29" s="107"/>
      <c r="OIA29" s="107"/>
      <c r="OIB29" s="107"/>
      <c r="OIC29" s="107"/>
      <c r="OID29" s="107"/>
      <c r="OIE29" s="107"/>
      <c r="OIF29" s="107"/>
      <c r="OIG29" s="107"/>
      <c r="OIH29" s="107"/>
      <c r="OII29" s="107"/>
      <c r="OIJ29" s="107"/>
      <c r="OIK29" s="107"/>
      <c r="OIL29" s="107"/>
      <c r="OIM29" s="107"/>
      <c r="OIN29" s="107"/>
      <c r="OIO29" s="107"/>
      <c r="OIP29" s="107"/>
      <c r="OIQ29" s="107"/>
      <c r="OIR29" s="107"/>
      <c r="OIS29" s="107"/>
      <c r="OIT29" s="107"/>
      <c r="OIU29" s="107"/>
      <c r="OIV29" s="107"/>
      <c r="OIW29" s="107"/>
      <c r="OIX29" s="107"/>
      <c r="OIY29" s="107"/>
      <c r="OIZ29" s="107"/>
      <c r="OJA29" s="107"/>
      <c r="OJB29" s="107"/>
      <c r="OJC29" s="107"/>
      <c r="OJD29" s="107"/>
      <c r="OJE29" s="107"/>
      <c r="OJF29" s="107"/>
      <c r="OJG29" s="107"/>
      <c r="OJH29" s="107"/>
      <c r="OJI29" s="107"/>
      <c r="OJJ29" s="107"/>
      <c r="OJK29" s="107"/>
      <c r="OJL29" s="107"/>
      <c r="OJM29" s="107"/>
      <c r="OJN29" s="107"/>
      <c r="OJO29" s="107"/>
      <c r="OJP29" s="107"/>
      <c r="OJQ29" s="107"/>
      <c r="OJR29" s="107"/>
      <c r="OJS29" s="107"/>
      <c r="OJT29" s="107"/>
      <c r="OJU29" s="107"/>
      <c r="OJV29" s="107"/>
      <c r="OJW29" s="107"/>
      <c r="OJX29" s="107"/>
      <c r="OJY29" s="107"/>
      <c r="OJZ29" s="107"/>
      <c r="OKA29" s="107"/>
      <c r="OKB29" s="107"/>
      <c r="OKC29" s="107"/>
      <c r="OKD29" s="107"/>
      <c r="OKE29" s="107"/>
      <c r="OKF29" s="107"/>
      <c r="OKG29" s="107"/>
      <c r="OKH29" s="107"/>
      <c r="OKI29" s="107"/>
      <c r="OKJ29" s="107"/>
      <c r="OKK29" s="107"/>
      <c r="OKL29" s="107"/>
      <c r="OKM29" s="107"/>
      <c r="OKN29" s="107"/>
      <c r="OKO29" s="107"/>
      <c r="OKP29" s="107"/>
      <c r="OKQ29" s="107"/>
      <c r="OKR29" s="107"/>
      <c r="OKS29" s="107"/>
      <c r="OKT29" s="107"/>
      <c r="OKU29" s="107"/>
      <c r="OKV29" s="107"/>
      <c r="OKW29" s="107"/>
      <c r="OKX29" s="107"/>
      <c r="OKY29" s="107"/>
      <c r="OKZ29" s="107"/>
      <c r="OLA29" s="107"/>
      <c r="OLB29" s="107"/>
      <c r="OLC29" s="107"/>
      <c r="OLD29" s="107"/>
      <c r="OLE29" s="107"/>
      <c r="OLF29" s="107"/>
      <c r="OLG29" s="107"/>
      <c r="OLH29" s="107"/>
      <c r="OLI29" s="107"/>
      <c r="OLJ29" s="107"/>
      <c r="OLK29" s="107"/>
      <c r="OLL29" s="107"/>
      <c r="OLM29" s="107"/>
      <c r="OLN29" s="107"/>
      <c r="OLO29" s="107"/>
      <c r="OLP29" s="107"/>
      <c r="OLQ29" s="107"/>
      <c r="OLR29" s="107"/>
      <c r="OLS29" s="107"/>
      <c r="OLT29" s="107"/>
      <c r="OLU29" s="107"/>
      <c r="OLV29" s="107"/>
      <c r="OLW29" s="107"/>
      <c r="OLX29" s="107"/>
      <c r="OLY29" s="107"/>
      <c r="OLZ29" s="107"/>
      <c r="OMA29" s="107"/>
      <c r="OMB29" s="107"/>
      <c r="OMC29" s="107"/>
      <c r="OMD29" s="107"/>
      <c r="OME29" s="107"/>
      <c r="OMF29" s="107"/>
      <c r="OMG29" s="107"/>
      <c r="OMH29" s="107"/>
      <c r="OMI29" s="107"/>
      <c r="OMJ29" s="107"/>
      <c r="OMK29" s="107"/>
      <c r="OML29" s="107"/>
      <c r="OMM29" s="107"/>
      <c r="OMN29" s="107"/>
      <c r="OMO29" s="107"/>
      <c r="OMP29" s="107"/>
      <c r="OMQ29" s="107"/>
      <c r="OMR29" s="107"/>
      <c r="OMS29" s="107"/>
      <c r="OMT29" s="107"/>
      <c r="OMU29" s="107"/>
      <c r="OMV29" s="107"/>
      <c r="OMW29" s="107"/>
      <c r="OMX29" s="107"/>
      <c r="OMY29" s="107"/>
      <c r="OMZ29" s="107"/>
      <c r="ONA29" s="107"/>
      <c r="ONB29" s="107"/>
      <c r="ONC29" s="107"/>
      <c r="OND29" s="107"/>
      <c r="ONE29" s="107"/>
      <c r="ONF29" s="107"/>
      <c r="ONG29" s="107"/>
      <c r="ONH29" s="107"/>
      <c r="ONI29" s="107"/>
      <c r="ONJ29" s="107"/>
      <c r="ONK29" s="107"/>
      <c r="ONL29" s="107"/>
      <c r="ONM29" s="107"/>
      <c r="ONN29" s="107"/>
      <c r="ONO29" s="107"/>
      <c r="ONP29" s="107"/>
      <c r="ONQ29" s="107"/>
      <c r="ONR29" s="107"/>
      <c r="ONS29" s="107"/>
      <c r="ONT29" s="107"/>
      <c r="ONU29" s="107"/>
      <c r="ONV29" s="107"/>
      <c r="ONW29" s="107"/>
      <c r="ONX29" s="107"/>
      <c r="ONY29" s="107"/>
      <c r="ONZ29" s="107"/>
      <c r="OOA29" s="107"/>
      <c r="OOB29" s="107"/>
      <c r="OOC29" s="107"/>
      <c r="OOD29" s="107"/>
      <c r="OOE29" s="107"/>
      <c r="OOF29" s="107"/>
      <c r="OOG29" s="107"/>
      <c r="OOH29" s="107"/>
      <c r="OOI29" s="107"/>
      <c r="OOJ29" s="107"/>
      <c r="OOK29" s="107"/>
      <c r="OOL29" s="107"/>
      <c r="OOM29" s="107"/>
      <c r="OON29" s="107"/>
      <c r="OOO29" s="107"/>
      <c r="OOP29" s="107"/>
      <c r="OOQ29" s="107"/>
      <c r="OOR29" s="107"/>
      <c r="OOS29" s="107"/>
      <c r="OOT29" s="107"/>
      <c r="OOU29" s="107"/>
      <c r="OOV29" s="107"/>
      <c r="OOW29" s="107"/>
      <c r="OOX29" s="107"/>
      <c r="OOY29" s="107"/>
      <c r="OOZ29" s="107"/>
      <c r="OPA29" s="107"/>
      <c r="OPB29" s="107"/>
      <c r="OPC29" s="107"/>
      <c r="OPD29" s="107"/>
      <c r="OPE29" s="107"/>
      <c r="OPF29" s="107"/>
      <c r="OPG29" s="107"/>
      <c r="OPH29" s="107"/>
      <c r="OPI29" s="107"/>
      <c r="OPJ29" s="107"/>
      <c r="OPK29" s="107"/>
      <c r="OPL29" s="107"/>
      <c r="OPM29" s="107"/>
      <c r="OPN29" s="107"/>
      <c r="OPO29" s="107"/>
      <c r="OPP29" s="107"/>
      <c r="OPQ29" s="107"/>
      <c r="OPR29" s="107"/>
      <c r="OPS29" s="107"/>
      <c r="OPT29" s="107"/>
      <c r="OPU29" s="107"/>
      <c r="OPV29" s="107"/>
      <c r="OPW29" s="107"/>
      <c r="OPX29" s="107"/>
      <c r="OPY29" s="107"/>
      <c r="OPZ29" s="107"/>
      <c r="OQA29" s="107"/>
      <c r="OQB29" s="107"/>
      <c r="OQC29" s="107"/>
      <c r="OQD29" s="107"/>
      <c r="OQE29" s="107"/>
      <c r="OQF29" s="107"/>
      <c r="OQG29" s="107"/>
      <c r="OQH29" s="107"/>
      <c r="OQI29" s="107"/>
      <c r="OQJ29" s="107"/>
      <c r="OQK29" s="107"/>
      <c r="OQL29" s="107"/>
      <c r="OQM29" s="107"/>
      <c r="OQN29" s="107"/>
      <c r="OQO29" s="107"/>
      <c r="OQP29" s="107"/>
      <c r="OQQ29" s="107"/>
      <c r="OQR29" s="107"/>
      <c r="OQS29" s="107"/>
      <c r="OQT29" s="107"/>
      <c r="OQU29" s="107"/>
      <c r="OQV29" s="107"/>
      <c r="OQW29" s="107"/>
      <c r="OQX29" s="107"/>
      <c r="OQY29" s="107"/>
      <c r="OQZ29" s="107"/>
      <c r="ORA29" s="107"/>
      <c r="ORB29" s="107"/>
      <c r="ORC29" s="107"/>
      <c r="ORD29" s="107"/>
      <c r="ORE29" s="107"/>
      <c r="ORF29" s="107"/>
      <c r="ORG29" s="107"/>
      <c r="ORH29" s="107"/>
      <c r="ORI29" s="107"/>
      <c r="ORJ29" s="107"/>
      <c r="ORK29" s="107"/>
      <c r="ORL29" s="107"/>
      <c r="ORM29" s="107"/>
      <c r="ORN29" s="107"/>
      <c r="ORO29" s="107"/>
      <c r="ORP29" s="107"/>
      <c r="ORQ29" s="107"/>
      <c r="ORR29" s="107"/>
      <c r="ORS29" s="107"/>
      <c r="ORT29" s="107"/>
      <c r="ORU29" s="107"/>
      <c r="ORV29" s="107"/>
      <c r="ORW29" s="107"/>
      <c r="ORX29" s="107"/>
      <c r="ORY29" s="107"/>
      <c r="ORZ29" s="107"/>
      <c r="OSA29" s="107"/>
      <c r="OSB29" s="107"/>
      <c r="OSC29" s="107"/>
      <c r="OSD29" s="107"/>
      <c r="OSE29" s="107"/>
      <c r="OSF29" s="107"/>
      <c r="OSG29" s="107"/>
      <c r="OSH29" s="107"/>
      <c r="OSI29" s="107"/>
      <c r="OSJ29" s="107"/>
      <c r="OSK29" s="107"/>
      <c r="OSL29" s="107"/>
      <c r="OSM29" s="107"/>
      <c r="OSN29" s="107"/>
      <c r="OSO29" s="107"/>
      <c r="OSP29" s="107"/>
      <c r="OSQ29" s="107"/>
      <c r="OSR29" s="107"/>
      <c r="OSS29" s="107"/>
      <c r="OST29" s="107"/>
      <c r="OSU29" s="107"/>
      <c r="OSV29" s="107"/>
      <c r="OSW29" s="107"/>
      <c r="OSX29" s="107"/>
      <c r="OSY29" s="107"/>
      <c r="OSZ29" s="107"/>
      <c r="OTA29" s="107"/>
      <c r="OTB29" s="107"/>
      <c r="OTC29" s="107"/>
      <c r="OTD29" s="107"/>
      <c r="OTE29" s="107"/>
      <c r="OTF29" s="107"/>
      <c r="OTG29" s="107"/>
      <c r="OTH29" s="107"/>
      <c r="OTI29" s="107"/>
      <c r="OTJ29" s="107"/>
      <c r="OTK29" s="107"/>
      <c r="OTL29" s="107"/>
      <c r="OTM29" s="107"/>
      <c r="OTN29" s="107"/>
      <c r="OTO29" s="107"/>
      <c r="OTP29" s="107"/>
      <c r="OTQ29" s="107"/>
      <c r="OTR29" s="107"/>
      <c r="OTS29" s="107"/>
      <c r="OTT29" s="107"/>
      <c r="OTU29" s="107"/>
      <c r="OTV29" s="107"/>
      <c r="OTW29" s="107"/>
      <c r="OTX29" s="107"/>
      <c r="OTY29" s="107"/>
      <c r="OTZ29" s="107"/>
      <c r="OUA29" s="107"/>
      <c r="OUB29" s="107"/>
      <c r="OUC29" s="107"/>
      <c r="OUD29" s="107"/>
      <c r="OUE29" s="107"/>
      <c r="OUF29" s="107"/>
      <c r="OUG29" s="107"/>
      <c r="OUH29" s="107"/>
      <c r="OUI29" s="107"/>
      <c r="OUJ29" s="107"/>
      <c r="OUK29" s="107"/>
      <c r="OUL29" s="107"/>
      <c r="OUM29" s="107"/>
      <c r="OUN29" s="107"/>
      <c r="OUO29" s="107"/>
      <c r="OUP29" s="107"/>
      <c r="OUQ29" s="107"/>
      <c r="OUR29" s="107"/>
      <c r="OUS29" s="107"/>
      <c r="OUT29" s="107"/>
      <c r="OUU29" s="107"/>
      <c r="OUV29" s="107"/>
      <c r="OUW29" s="107"/>
      <c r="OUX29" s="107"/>
      <c r="OUY29" s="107"/>
      <c r="OUZ29" s="107"/>
      <c r="OVA29" s="107"/>
      <c r="OVB29" s="107"/>
      <c r="OVC29" s="107"/>
      <c r="OVD29" s="107"/>
      <c r="OVE29" s="107"/>
      <c r="OVF29" s="107"/>
      <c r="OVG29" s="107"/>
      <c r="OVH29" s="107"/>
      <c r="OVI29" s="107"/>
      <c r="OVJ29" s="107"/>
      <c r="OVK29" s="107"/>
      <c r="OVL29" s="107"/>
      <c r="OVM29" s="107"/>
      <c r="OVN29" s="107"/>
      <c r="OVO29" s="107"/>
      <c r="OVP29" s="107"/>
      <c r="OVQ29" s="107"/>
      <c r="OVR29" s="107"/>
      <c r="OVS29" s="107"/>
      <c r="OVT29" s="107"/>
      <c r="OVU29" s="107"/>
      <c r="OVV29" s="107"/>
      <c r="OVW29" s="107"/>
      <c r="OVX29" s="107"/>
      <c r="OVY29" s="107"/>
      <c r="OVZ29" s="107"/>
      <c r="OWA29" s="107"/>
      <c r="OWB29" s="107"/>
      <c r="OWC29" s="107"/>
      <c r="OWD29" s="107"/>
      <c r="OWE29" s="107"/>
      <c r="OWF29" s="107"/>
      <c r="OWG29" s="107"/>
      <c r="OWH29" s="107"/>
      <c r="OWI29" s="107"/>
      <c r="OWJ29" s="107"/>
      <c r="OWK29" s="107"/>
      <c r="OWL29" s="107"/>
      <c r="OWM29" s="107"/>
      <c r="OWN29" s="107"/>
      <c r="OWO29" s="107"/>
      <c r="OWP29" s="107"/>
      <c r="OWQ29" s="107"/>
      <c r="OWR29" s="107"/>
      <c r="OWS29" s="107"/>
      <c r="OWT29" s="107"/>
      <c r="OWU29" s="107"/>
      <c r="OWV29" s="107"/>
      <c r="OWW29" s="107"/>
      <c r="OWX29" s="107"/>
      <c r="OWY29" s="107"/>
      <c r="OWZ29" s="107"/>
      <c r="OXA29" s="107"/>
      <c r="OXB29" s="107"/>
      <c r="OXC29" s="107"/>
      <c r="OXD29" s="107"/>
      <c r="OXE29" s="107"/>
      <c r="OXF29" s="107"/>
      <c r="OXG29" s="107"/>
      <c r="OXH29" s="107"/>
      <c r="OXI29" s="107"/>
      <c r="OXJ29" s="107"/>
      <c r="OXK29" s="107"/>
      <c r="OXL29" s="107"/>
      <c r="OXM29" s="107"/>
      <c r="OXN29" s="107"/>
      <c r="OXO29" s="107"/>
      <c r="OXP29" s="107"/>
      <c r="OXQ29" s="107"/>
      <c r="OXR29" s="107"/>
      <c r="OXS29" s="107"/>
      <c r="OXT29" s="107"/>
      <c r="OXU29" s="107"/>
      <c r="OXV29" s="107"/>
      <c r="OXW29" s="107"/>
      <c r="OXX29" s="107"/>
      <c r="OXY29" s="107"/>
      <c r="OXZ29" s="107"/>
      <c r="OYA29" s="107"/>
      <c r="OYB29" s="107"/>
      <c r="OYC29" s="107"/>
      <c r="OYD29" s="107"/>
      <c r="OYE29" s="107"/>
      <c r="OYF29" s="107"/>
      <c r="OYG29" s="107"/>
      <c r="OYH29" s="107"/>
      <c r="OYI29" s="107"/>
      <c r="OYJ29" s="107"/>
      <c r="OYK29" s="107"/>
      <c r="OYL29" s="107"/>
      <c r="OYM29" s="107"/>
      <c r="OYN29" s="107"/>
      <c r="OYO29" s="107"/>
      <c r="OYP29" s="107"/>
      <c r="OYQ29" s="107"/>
      <c r="OYR29" s="107"/>
      <c r="OYS29" s="107"/>
      <c r="OYT29" s="107"/>
      <c r="OYU29" s="107"/>
      <c r="OYV29" s="107"/>
      <c r="OYW29" s="107"/>
      <c r="OYX29" s="107"/>
      <c r="OYY29" s="107"/>
      <c r="OYZ29" s="107"/>
      <c r="OZA29" s="107"/>
      <c r="OZB29" s="107"/>
      <c r="OZC29" s="107"/>
      <c r="OZD29" s="107"/>
      <c r="OZE29" s="107"/>
      <c r="OZF29" s="107"/>
      <c r="OZG29" s="107"/>
      <c r="OZH29" s="107"/>
      <c r="OZI29" s="107"/>
      <c r="OZJ29" s="107"/>
      <c r="OZK29" s="107"/>
      <c r="OZL29" s="107"/>
      <c r="OZM29" s="107"/>
      <c r="OZN29" s="107"/>
      <c r="OZO29" s="107"/>
      <c r="OZP29" s="107"/>
      <c r="OZQ29" s="107"/>
      <c r="OZR29" s="107"/>
      <c r="OZS29" s="107"/>
      <c r="OZT29" s="107"/>
      <c r="OZU29" s="107"/>
      <c r="OZV29" s="107"/>
      <c r="OZW29" s="107"/>
      <c r="OZX29" s="107"/>
      <c r="OZY29" s="107"/>
      <c r="OZZ29" s="107"/>
      <c r="PAA29" s="107"/>
      <c r="PAB29" s="107"/>
      <c r="PAC29" s="107"/>
      <c r="PAD29" s="107"/>
      <c r="PAE29" s="107"/>
      <c r="PAF29" s="107"/>
      <c r="PAG29" s="107"/>
      <c r="PAH29" s="107"/>
      <c r="PAI29" s="107"/>
      <c r="PAJ29" s="107"/>
      <c r="PAK29" s="107"/>
      <c r="PAL29" s="107"/>
      <c r="PAM29" s="107"/>
      <c r="PAN29" s="107"/>
      <c r="PAO29" s="107"/>
      <c r="PAP29" s="107"/>
      <c r="PAQ29" s="107"/>
      <c r="PAR29" s="107"/>
      <c r="PAS29" s="107"/>
      <c r="PAT29" s="107"/>
      <c r="PAU29" s="107"/>
      <c r="PAV29" s="107"/>
      <c r="PAW29" s="107"/>
      <c r="PAX29" s="107"/>
      <c r="PAY29" s="107"/>
      <c r="PAZ29" s="107"/>
      <c r="PBA29" s="107"/>
      <c r="PBB29" s="107"/>
      <c r="PBC29" s="107"/>
      <c r="PBD29" s="107"/>
      <c r="PBE29" s="107"/>
      <c r="PBF29" s="107"/>
      <c r="PBG29" s="107"/>
      <c r="PBH29" s="107"/>
      <c r="PBI29" s="107"/>
      <c r="PBJ29" s="107"/>
      <c r="PBK29" s="107"/>
      <c r="PBL29" s="107"/>
      <c r="PBM29" s="107"/>
      <c r="PBN29" s="107"/>
      <c r="PBO29" s="107"/>
      <c r="PBP29" s="107"/>
      <c r="PBQ29" s="107"/>
      <c r="PBR29" s="107"/>
      <c r="PBS29" s="107"/>
      <c r="PBT29" s="107"/>
      <c r="PBU29" s="107"/>
      <c r="PBV29" s="107"/>
      <c r="PBW29" s="107"/>
      <c r="PBX29" s="107"/>
      <c r="PBY29" s="107"/>
      <c r="PBZ29" s="107"/>
      <c r="PCA29" s="107"/>
      <c r="PCB29" s="107"/>
      <c r="PCC29" s="107"/>
      <c r="PCD29" s="107"/>
      <c r="PCE29" s="107"/>
      <c r="PCF29" s="107"/>
      <c r="PCG29" s="107"/>
      <c r="PCH29" s="107"/>
      <c r="PCI29" s="107"/>
      <c r="PCJ29" s="107"/>
      <c r="PCK29" s="107"/>
      <c r="PCL29" s="107"/>
      <c r="PCM29" s="107"/>
      <c r="PCN29" s="107"/>
      <c r="PCO29" s="107"/>
      <c r="PCP29" s="107"/>
      <c r="PCQ29" s="107"/>
      <c r="PCR29" s="107"/>
      <c r="PCS29" s="107"/>
      <c r="PCT29" s="107"/>
      <c r="PCU29" s="107"/>
      <c r="PCV29" s="107"/>
      <c r="PCW29" s="107"/>
      <c r="PCX29" s="107"/>
      <c r="PCY29" s="107"/>
      <c r="PCZ29" s="107"/>
      <c r="PDA29" s="107"/>
      <c r="PDB29" s="107"/>
      <c r="PDC29" s="107"/>
      <c r="PDD29" s="107"/>
      <c r="PDE29" s="107"/>
      <c r="PDF29" s="107"/>
      <c r="PDG29" s="107"/>
      <c r="PDH29" s="107"/>
      <c r="PDI29" s="107"/>
      <c r="PDJ29" s="107"/>
      <c r="PDK29" s="107"/>
      <c r="PDL29" s="107"/>
      <c r="PDM29" s="107"/>
      <c r="PDN29" s="107"/>
      <c r="PDO29" s="107"/>
      <c r="PDP29" s="107"/>
      <c r="PDQ29" s="107"/>
      <c r="PDR29" s="107"/>
      <c r="PDS29" s="107"/>
      <c r="PDT29" s="107"/>
      <c r="PDU29" s="107"/>
      <c r="PDV29" s="107"/>
      <c r="PDW29" s="107"/>
      <c r="PDX29" s="107"/>
      <c r="PDY29" s="107"/>
      <c r="PDZ29" s="107"/>
      <c r="PEA29" s="107"/>
      <c r="PEB29" s="107"/>
      <c r="PEC29" s="107"/>
      <c r="PED29" s="107"/>
      <c r="PEE29" s="107"/>
      <c r="PEF29" s="107"/>
      <c r="PEG29" s="107"/>
      <c r="PEH29" s="107"/>
      <c r="PEI29" s="107"/>
      <c r="PEJ29" s="107"/>
      <c r="PEK29" s="107"/>
      <c r="PEL29" s="107"/>
      <c r="PEM29" s="107"/>
      <c r="PEN29" s="107"/>
      <c r="PEO29" s="107"/>
      <c r="PEP29" s="107"/>
      <c r="PEQ29" s="107"/>
      <c r="PER29" s="107"/>
      <c r="PES29" s="107"/>
      <c r="PET29" s="107"/>
      <c r="PEU29" s="107"/>
      <c r="PEV29" s="107"/>
      <c r="PEW29" s="107"/>
      <c r="PEX29" s="107"/>
      <c r="PEY29" s="107"/>
      <c r="PEZ29" s="107"/>
      <c r="PFA29" s="107"/>
      <c r="PFB29" s="107"/>
      <c r="PFC29" s="107"/>
      <c r="PFD29" s="107"/>
      <c r="PFE29" s="107"/>
      <c r="PFF29" s="107"/>
      <c r="PFG29" s="107"/>
      <c r="PFH29" s="107"/>
      <c r="PFI29" s="107"/>
      <c r="PFJ29" s="107"/>
      <c r="PFK29" s="107"/>
      <c r="PFL29" s="107"/>
      <c r="PFM29" s="107"/>
      <c r="PFN29" s="107"/>
      <c r="PFO29" s="107"/>
      <c r="PFP29" s="107"/>
      <c r="PFQ29" s="107"/>
      <c r="PFR29" s="107"/>
      <c r="PFS29" s="107"/>
      <c r="PFT29" s="107"/>
      <c r="PFU29" s="107"/>
      <c r="PFV29" s="107"/>
      <c r="PFW29" s="107"/>
      <c r="PFX29" s="107"/>
      <c r="PFY29" s="107"/>
      <c r="PFZ29" s="107"/>
      <c r="PGA29" s="107"/>
      <c r="PGB29" s="107"/>
      <c r="PGC29" s="107"/>
      <c r="PGD29" s="107"/>
      <c r="PGE29" s="107"/>
      <c r="PGF29" s="107"/>
      <c r="PGG29" s="107"/>
      <c r="PGH29" s="107"/>
      <c r="PGI29" s="107"/>
      <c r="PGJ29" s="107"/>
      <c r="PGK29" s="107"/>
      <c r="PGL29" s="107"/>
      <c r="PGM29" s="107"/>
      <c r="PGN29" s="107"/>
      <c r="PGO29" s="107"/>
      <c r="PGP29" s="107"/>
      <c r="PGQ29" s="107"/>
      <c r="PGR29" s="107"/>
      <c r="PGS29" s="107"/>
      <c r="PGT29" s="107"/>
      <c r="PGU29" s="107"/>
      <c r="PGV29" s="107"/>
      <c r="PGW29" s="107"/>
      <c r="PGX29" s="107"/>
      <c r="PGY29" s="107"/>
      <c r="PGZ29" s="107"/>
      <c r="PHA29" s="107"/>
      <c r="PHB29" s="107"/>
      <c r="PHC29" s="107"/>
      <c r="PHD29" s="107"/>
      <c r="PHE29" s="107"/>
      <c r="PHF29" s="107"/>
      <c r="PHG29" s="107"/>
      <c r="PHH29" s="107"/>
      <c r="PHI29" s="107"/>
      <c r="PHJ29" s="107"/>
      <c r="PHK29" s="107"/>
      <c r="PHL29" s="107"/>
      <c r="PHM29" s="107"/>
      <c r="PHN29" s="107"/>
      <c r="PHO29" s="107"/>
      <c r="PHP29" s="107"/>
      <c r="PHQ29" s="107"/>
      <c r="PHR29" s="107"/>
      <c r="PHS29" s="107"/>
      <c r="PHT29" s="107"/>
      <c r="PHU29" s="107"/>
      <c r="PHV29" s="107"/>
      <c r="PHW29" s="107"/>
      <c r="PHX29" s="107"/>
      <c r="PHY29" s="107"/>
      <c r="PHZ29" s="107"/>
      <c r="PIA29" s="107"/>
      <c r="PIB29" s="107"/>
      <c r="PIC29" s="107"/>
      <c r="PID29" s="107"/>
      <c r="PIE29" s="107"/>
      <c r="PIF29" s="107"/>
      <c r="PIG29" s="107"/>
      <c r="PIH29" s="107"/>
      <c r="PII29" s="107"/>
      <c r="PIJ29" s="107"/>
      <c r="PIK29" s="107"/>
      <c r="PIL29" s="107"/>
      <c r="PIM29" s="107"/>
      <c r="PIN29" s="107"/>
      <c r="PIO29" s="107"/>
      <c r="PIP29" s="107"/>
      <c r="PIQ29" s="107"/>
      <c r="PIR29" s="107"/>
      <c r="PIS29" s="107"/>
      <c r="PIT29" s="107"/>
      <c r="PIU29" s="107"/>
      <c r="PIV29" s="107"/>
      <c r="PIW29" s="107"/>
      <c r="PIX29" s="107"/>
      <c r="PIY29" s="107"/>
      <c r="PIZ29" s="107"/>
      <c r="PJA29" s="107"/>
      <c r="PJB29" s="107"/>
      <c r="PJC29" s="107"/>
      <c r="PJD29" s="107"/>
      <c r="PJE29" s="107"/>
      <c r="PJF29" s="107"/>
      <c r="PJG29" s="107"/>
      <c r="PJH29" s="107"/>
      <c r="PJI29" s="107"/>
      <c r="PJJ29" s="107"/>
      <c r="PJK29" s="107"/>
      <c r="PJL29" s="107"/>
      <c r="PJM29" s="107"/>
      <c r="PJN29" s="107"/>
      <c r="PJO29" s="107"/>
      <c r="PJP29" s="107"/>
      <c r="PJQ29" s="107"/>
      <c r="PJR29" s="107"/>
      <c r="PJS29" s="107"/>
      <c r="PJT29" s="107"/>
      <c r="PJU29" s="107"/>
      <c r="PJV29" s="107"/>
      <c r="PJW29" s="107"/>
      <c r="PJX29" s="107"/>
      <c r="PJY29" s="107"/>
      <c r="PJZ29" s="107"/>
      <c r="PKA29" s="107"/>
      <c r="PKB29" s="107"/>
      <c r="PKC29" s="107"/>
      <c r="PKD29" s="107"/>
      <c r="PKE29" s="107"/>
      <c r="PKF29" s="107"/>
      <c r="PKG29" s="107"/>
      <c r="PKH29" s="107"/>
      <c r="PKI29" s="107"/>
      <c r="PKJ29" s="107"/>
      <c r="PKK29" s="107"/>
      <c r="PKL29" s="107"/>
      <c r="PKM29" s="107"/>
      <c r="PKN29" s="107"/>
      <c r="PKO29" s="107"/>
      <c r="PKP29" s="107"/>
      <c r="PKQ29" s="107"/>
      <c r="PKR29" s="107"/>
      <c r="PKS29" s="107"/>
      <c r="PKT29" s="107"/>
      <c r="PKU29" s="107"/>
      <c r="PKV29" s="107"/>
      <c r="PKW29" s="107"/>
      <c r="PKX29" s="107"/>
      <c r="PKY29" s="107"/>
      <c r="PKZ29" s="107"/>
      <c r="PLA29" s="107"/>
      <c r="PLB29" s="107"/>
      <c r="PLC29" s="107"/>
      <c r="PLD29" s="107"/>
      <c r="PLE29" s="107"/>
      <c r="PLF29" s="107"/>
      <c r="PLG29" s="107"/>
      <c r="PLH29" s="107"/>
      <c r="PLI29" s="107"/>
      <c r="PLJ29" s="107"/>
      <c r="PLK29" s="107"/>
      <c r="PLL29" s="107"/>
      <c r="PLM29" s="107"/>
      <c r="PLN29" s="107"/>
      <c r="PLO29" s="107"/>
      <c r="PLP29" s="107"/>
      <c r="PLQ29" s="107"/>
      <c r="PLR29" s="107"/>
      <c r="PLS29" s="107"/>
      <c r="PLT29" s="107"/>
      <c r="PLU29" s="107"/>
      <c r="PLV29" s="107"/>
      <c r="PLW29" s="107"/>
      <c r="PLX29" s="107"/>
      <c r="PLY29" s="107"/>
      <c r="PLZ29" s="107"/>
      <c r="PMA29" s="107"/>
      <c r="PMB29" s="107"/>
      <c r="PMC29" s="107"/>
      <c r="PMD29" s="107"/>
      <c r="PME29" s="107"/>
      <c r="PMF29" s="107"/>
      <c r="PMG29" s="107"/>
      <c r="PMH29" s="107"/>
      <c r="PMI29" s="107"/>
      <c r="PMJ29" s="107"/>
      <c r="PMK29" s="107"/>
      <c r="PML29" s="107"/>
      <c r="PMM29" s="107"/>
      <c r="PMN29" s="107"/>
      <c r="PMO29" s="107"/>
      <c r="PMP29" s="107"/>
      <c r="PMQ29" s="107"/>
      <c r="PMR29" s="107"/>
      <c r="PMS29" s="107"/>
      <c r="PMT29" s="107"/>
      <c r="PMU29" s="107"/>
      <c r="PMV29" s="107"/>
      <c r="PMW29" s="107"/>
      <c r="PMX29" s="107"/>
      <c r="PMY29" s="107"/>
      <c r="PMZ29" s="107"/>
      <c r="PNA29" s="107"/>
      <c r="PNB29" s="107"/>
      <c r="PNC29" s="107"/>
      <c r="PND29" s="107"/>
      <c r="PNE29" s="107"/>
      <c r="PNF29" s="107"/>
      <c r="PNG29" s="107"/>
      <c r="PNH29" s="107"/>
      <c r="PNI29" s="107"/>
      <c r="PNJ29" s="107"/>
      <c r="PNK29" s="107"/>
      <c r="PNL29" s="107"/>
      <c r="PNM29" s="107"/>
      <c r="PNN29" s="107"/>
      <c r="PNO29" s="107"/>
      <c r="PNP29" s="107"/>
      <c r="PNQ29" s="107"/>
      <c r="PNR29" s="107"/>
      <c r="PNS29" s="107"/>
      <c r="PNT29" s="107"/>
      <c r="PNU29" s="107"/>
      <c r="PNV29" s="107"/>
      <c r="PNW29" s="107"/>
      <c r="PNX29" s="107"/>
      <c r="PNY29" s="107"/>
      <c r="PNZ29" s="107"/>
      <c r="POA29" s="107"/>
      <c r="POB29" s="107"/>
      <c r="POC29" s="107"/>
      <c r="POD29" s="107"/>
      <c r="POE29" s="107"/>
      <c r="POF29" s="107"/>
      <c r="POG29" s="107"/>
      <c r="POH29" s="107"/>
      <c r="POI29" s="107"/>
      <c r="POJ29" s="107"/>
      <c r="POK29" s="107"/>
      <c r="POL29" s="107"/>
      <c r="POM29" s="107"/>
      <c r="PON29" s="107"/>
      <c r="POO29" s="107"/>
      <c r="POP29" s="107"/>
      <c r="POQ29" s="107"/>
      <c r="POR29" s="107"/>
      <c r="POS29" s="107"/>
      <c r="POT29" s="107"/>
      <c r="POU29" s="107"/>
      <c r="POV29" s="107"/>
      <c r="POW29" s="107"/>
      <c r="POX29" s="107"/>
      <c r="POY29" s="107"/>
      <c r="POZ29" s="107"/>
      <c r="PPA29" s="107"/>
      <c r="PPB29" s="107"/>
      <c r="PPC29" s="107"/>
      <c r="PPD29" s="107"/>
      <c r="PPE29" s="107"/>
      <c r="PPF29" s="107"/>
      <c r="PPG29" s="107"/>
      <c r="PPH29" s="107"/>
      <c r="PPI29" s="107"/>
      <c r="PPJ29" s="107"/>
      <c r="PPK29" s="107"/>
      <c r="PPL29" s="107"/>
      <c r="PPM29" s="107"/>
      <c r="PPN29" s="107"/>
      <c r="PPO29" s="107"/>
      <c r="PPP29" s="107"/>
      <c r="PPQ29" s="107"/>
      <c r="PPR29" s="107"/>
      <c r="PPS29" s="107"/>
      <c r="PPT29" s="107"/>
      <c r="PPU29" s="107"/>
      <c r="PPV29" s="107"/>
      <c r="PPW29" s="107"/>
      <c r="PPX29" s="107"/>
      <c r="PPY29" s="107"/>
      <c r="PPZ29" s="107"/>
      <c r="PQA29" s="107"/>
      <c r="PQB29" s="107"/>
      <c r="PQC29" s="107"/>
      <c r="PQD29" s="107"/>
      <c r="PQE29" s="107"/>
      <c r="PQF29" s="107"/>
      <c r="PQG29" s="107"/>
      <c r="PQH29" s="107"/>
      <c r="PQI29" s="107"/>
      <c r="PQJ29" s="107"/>
      <c r="PQK29" s="107"/>
      <c r="PQL29" s="107"/>
      <c r="PQM29" s="107"/>
      <c r="PQN29" s="107"/>
      <c r="PQO29" s="107"/>
      <c r="PQP29" s="107"/>
      <c r="PQQ29" s="107"/>
      <c r="PQR29" s="107"/>
      <c r="PQS29" s="107"/>
      <c r="PQT29" s="107"/>
      <c r="PQU29" s="107"/>
      <c r="PQV29" s="107"/>
      <c r="PQW29" s="107"/>
      <c r="PQX29" s="107"/>
      <c r="PQY29" s="107"/>
      <c r="PQZ29" s="107"/>
      <c r="PRA29" s="107"/>
      <c r="PRB29" s="107"/>
      <c r="PRC29" s="107"/>
      <c r="PRD29" s="107"/>
      <c r="PRE29" s="107"/>
      <c r="PRF29" s="107"/>
      <c r="PRG29" s="107"/>
      <c r="PRH29" s="107"/>
      <c r="PRI29" s="107"/>
      <c r="PRJ29" s="107"/>
      <c r="PRK29" s="107"/>
      <c r="PRL29" s="107"/>
      <c r="PRM29" s="107"/>
      <c r="PRN29" s="107"/>
      <c r="PRO29" s="107"/>
      <c r="PRP29" s="107"/>
      <c r="PRQ29" s="107"/>
      <c r="PRR29" s="107"/>
      <c r="PRS29" s="107"/>
      <c r="PRT29" s="107"/>
      <c r="PRU29" s="107"/>
      <c r="PRV29" s="107"/>
      <c r="PRW29" s="107"/>
      <c r="PRX29" s="107"/>
      <c r="PRY29" s="107"/>
      <c r="PRZ29" s="107"/>
      <c r="PSA29" s="107"/>
      <c r="PSB29" s="107"/>
      <c r="PSC29" s="107"/>
      <c r="PSD29" s="107"/>
      <c r="PSE29" s="107"/>
      <c r="PSF29" s="107"/>
      <c r="PSG29" s="107"/>
      <c r="PSH29" s="107"/>
      <c r="PSI29" s="107"/>
      <c r="PSJ29" s="107"/>
      <c r="PSK29" s="107"/>
      <c r="PSL29" s="107"/>
      <c r="PSM29" s="107"/>
      <c r="PSN29" s="107"/>
      <c r="PSO29" s="107"/>
      <c r="PSP29" s="107"/>
      <c r="PSQ29" s="107"/>
      <c r="PSR29" s="107"/>
      <c r="PSS29" s="107"/>
      <c r="PST29" s="107"/>
      <c r="PSU29" s="107"/>
      <c r="PSV29" s="107"/>
      <c r="PSW29" s="107"/>
      <c r="PSX29" s="107"/>
      <c r="PSY29" s="107"/>
      <c r="PSZ29" s="107"/>
      <c r="PTA29" s="107"/>
      <c r="PTB29" s="107"/>
      <c r="PTC29" s="107"/>
      <c r="PTD29" s="107"/>
      <c r="PTE29" s="107"/>
      <c r="PTF29" s="107"/>
      <c r="PTG29" s="107"/>
      <c r="PTH29" s="107"/>
      <c r="PTI29" s="107"/>
      <c r="PTJ29" s="107"/>
      <c r="PTK29" s="107"/>
      <c r="PTL29" s="107"/>
      <c r="PTM29" s="107"/>
      <c r="PTN29" s="107"/>
      <c r="PTO29" s="107"/>
      <c r="PTP29" s="107"/>
      <c r="PTQ29" s="107"/>
      <c r="PTR29" s="107"/>
      <c r="PTS29" s="107"/>
      <c r="PTT29" s="107"/>
      <c r="PTU29" s="107"/>
      <c r="PTV29" s="107"/>
      <c r="PTW29" s="107"/>
      <c r="PTX29" s="107"/>
      <c r="PTY29" s="107"/>
      <c r="PTZ29" s="107"/>
      <c r="PUA29" s="107"/>
      <c r="PUB29" s="107"/>
      <c r="PUC29" s="107"/>
      <c r="PUD29" s="107"/>
      <c r="PUE29" s="107"/>
      <c r="PUF29" s="107"/>
      <c r="PUG29" s="107"/>
      <c r="PUH29" s="107"/>
      <c r="PUI29" s="107"/>
      <c r="PUJ29" s="107"/>
      <c r="PUK29" s="107"/>
      <c r="PUL29" s="107"/>
      <c r="PUM29" s="107"/>
      <c r="PUN29" s="107"/>
      <c r="PUO29" s="107"/>
      <c r="PUP29" s="107"/>
      <c r="PUQ29" s="107"/>
      <c r="PUR29" s="107"/>
      <c r="PUS29" s="107"/>
      <c r="PUT29" s="107"/>
      <c r="PUU29" s="107"/>
      <c r="PUV29" s="107"/>
      <c r="PUW29" s="107"/>
      <c r="PUX29" s="107"/>
      <c r="PUY29" s="107"/>
      <c r="PUZ29" s="107"/>
      <c r="PVA29" s="107"/>
      <c r="PVB29" s="107"/>
      <c r="PVC29" s="107"/>
      <c r="PVD29" s="107"/>
      <c r="PVE29" s="107"/>
      <c r="PVF29" s="107"/>
      <c r="PVG29" s="107"/>
      <c r="PVH29" s="107"/>
      <c r="PVI29" s="107"/>
      <c r="PVJ29" s="107"/>
      <c r="PVK29" s="107"/>
      <c r="PVL29" s="107"/>
      <c r="PVM29" s="107"/>
      <c r="PVN29" s="107"/>
      <c r="PVO29" s="107"/>
      <c r="PVP29" s="107"/>
      <c r="PVQ29" s="107"/>
      <c r="PVR29" s="107"/>
      <c r="PVS29" s="107"/>
      <c r="PVT29" s="107"/>
      <c r="PVU29" s="107"/>
      <c r="PVV29" s="107"/>
      <c r="PVW29" s="107"/>
      <c r="PVX29" s="107"/>
      <c r="PVY29" s="107"/>
      <c r="PVZ29" s="107"/>
      <c r="PWA29" s="107"/>
      <c r="PWB29" s="107"/>
      <c r="PWC29" s="107"/>
      <c r="PWD29" s="107"/>
      <c r="PWE29" s="107"/>
      <c r="PWF29" s="107"/>
      <c r="PWG29" s="107"/>
      <c r="PWH29" s="107"/>
      <c r="PWI29" s="107"/>
      <c r="PWJ29" s="107"/>
      <c r="PWK29" s="107"/>
      <c r="PWL29" s="107"/>
      <c r="PWM29" s="107"/>
      <c r="PWN29" s="107"/>
      <c r="PWO29" s="107"/>
      <c r="PWP29" s="107"/>
      <c r="PWQ29" s="107"/>
      <c r="PWR29" s="107"/>
      <c r="PWS29" s="107"/>
      <c r="PWT29" s="107"/>
      <c r="PWU29" s="107"/>
      <c r="PWV29" s="107"/>
      <c r="PWW29" s="107"/>
      <c r="PWX29" s="107"/>
      <c r="PWY29" s="107"/>
      <c r="PWZ29" s="107"/>
      <c r="PXA29" s="107"/>
      <c r="PXB29" s="107"/>
      <c r="PXC29" s="107"/>
      <c r="PXD29" s="107"/>
      <c r="PXE29" s="107"/>
      <c r="PXF29" s="107"/>
      <c r="PXG29" s="107"/>
      <c r="PXH29" s="107"/>
      <c r="PXI29" s="107"/>
      <c r="PXJ29" s="107"/>
      <c r="PXK29" s="107"/>
      <c r="PXL29" s="107"/>
      <c r="PXM29" s="107"/>
      <c r="PXN29" s="107"/>
      <c r="PXO29" s="107"/>
      <c r="PXP29" s="107"/>
      <c r="PXQ29" s="107"/>
      <c r="PXR29" s="107"/>
      <c r="PXS29" s="107"/>
      <c r="PXT29" s="107"/>
      <c r="PXU29" s="107"/>
      <c r="PXV29" s="107"/>
      <c r="PXW29" s="107"/>
      <c r="PXX29" s="107"/>
      <c r="PXY29" s="107"/>
      <c r="PXZ29" s="107"/>
      <c r="PYA29" s="107"/>
      <c r="PYB29" s="107"/>
      <c r="PYC29" s="107"/>
      <c r="PYD29" s="107"/>
      <c r="PYE29" s="107"/>
      <c r="PYF29" s="107"/>
      <c r="PYG29" s="107"/>
      <c r="PYH29" s="107"/>
      <c r="PYI29" s="107"/>
      <c r="PYJ29" s="107"/>
      <c r="PYK29" s="107"/>
      <c r="PYL29" s="107"/>
      <c r="PYM29" s="107"/>
      <c r="PYN29" s="107"/>
      <c r="PYO29" s="107"/>
      <c r="PYP29" s="107"/>
      <c r="PYQ29" s="107"/>
      <c r="PYR29" s="107"/>
      <c r="PYS29" s="107"/>
      <c r="PYT29" s="107"/>
      <c r="PYU29" s="107"/>
      <c r="PYV29" s="107"/>
      <c r="PYW29" s="107"/>
      <c r="PYX29" s="107"/>
      <c r="PYY29" s="107"/>
      <c r="PYZ29" s="107"/>
      <c r="PZA29" s="107"/>
      <c r="PZB29" s="107"/>
      <c r="PZC29" s="107"/>
      <c r="PZD29" s="107"/>
      <c r="PZE29" s="107"/>
      <c r="PZF29" s="107"/>
      <c r="PZG29" s="107"/>
      <c r="PZH29" s="107"/>
      <c r="PZI29" s="107"/>
      <c r="PZJ29" s="107"/>
      <c r="PZK29" s="107"/>
      <c r="PZL29" s="107"/>
      <c r="PZM29" s="107"/>
      <c r="PZN29" s="107"/>
      <c r="PZO29" s="107"/>
      <c r="PZP29" s="107"/>
      <c r="PZQ29" s="107"/>
      <c r="PZR29" s="107"/>
      <c r="PZS29" s="107"/>
      <c r="PZT29" s="107"/>
      <c r="PZU29" s="107"/>
      <c r="PZV29" s="107"/>
      <c r="PZW29" s="107"/>
      <c r="PZX29" s="107"/>
      <c r="PZY29" s="107"/>
      <c r="PZZ29" s="107"/>
      <c r="QAA29" s="107"/>
      <c r="QAB29" s="107"/>
      <c r="QAC29" s="107"/>
      <c r="QAD29" s="107"/>
      <c r="QAE29" s="107"/>
      <c r="QAF29" s="107"/>
      <c r="QAG29" s="107"/>
      <c r="QAH29" s="107"/>
      <c r="QAI29" s="107"/>
      <c r="QAJ29" s="107"/>
      <c r="QAK29" s="107"/>
      <c r="QAL29" s="107"/>
      <c r="QAM29" s="107"/>
      <c r="QAN29" s="107"/>
      <c r="QAO29" s="107"/>
      <c r="QAP29" s="107"/>
      <c r="QAQ29" s="107"/>
      <c r="QAR29" s="107"/>
      <c r="QAS29" s="107"/>
      <c r="QAT29" s="107"/>
      <c r="QAU29" s="107"/>
      <c r="QAV29" s="107"/>
      <c r="QAW29" s="107"/>
      <c r="QAX29" s="107"/>
      <c r="QAY29" s="107"/>
      <c r="QAZ29" s="107"/>
      <c r="QBA29" s="107"/>
      <c r="QBB29" s="107"/>
      <c r="QBC29" s="107"/>
      <c r="QBD29" s="107"/>
      <c r="QBE29" s="107"/>
      <c r="QBF29" s="107"/>
      <c r="QBG29" s="107"/>
      <c r="QBH29" s="107"/>
      <c r="QBI29" s="107"/>
      <c r="QBJ29" s="107"/>
      <c r="QBK29" s="107"/>
      <c r="QBL29" s="107"/>
      <c r="QBM29" s="107"/>
      <c r="QBN29" s="107"/>
      <c r="QBO29" s="107"/>
      <c r="QBP29" s="107"/>
      <c r="QBQ29" s="107"/>
      <c r="QBR29" s="107"/>
      <c r="QBS29" s="107"/>
      <c r="QBT29" s="107"/>
      <c r="QBU29" s="107"/>
      <c r="QBV29" s="107"/>
      <c r="QBW29" s="107"/>
      <c r="QBX29" s="107"/>
      <c r="QBY29" s="107"/>
      <c r="QBZ29" s="107"/>
      <c r="QCA29" s="107"/>
      <c r="QCB29" s="107"/>
      <c r="QCC29" s="107"/>
      <c r="QCD29" s="107"/>
      <c r="QCE29" s="107"/>
      <c r="QCF29" s="107"/>
      <c r="QCG29" s="107"/>
      <c r="QCH29" s="107"/>
      <c r="QCI29" s="107"/>
      <c r="QCJ29" s="107"/>
      <c r="QCK29" s="107"/>
      <c r="QCL29" s="107"/>
      <c r="QCM29" s="107"/>
      <c r="QCN29" s="107"/>
      <c r="QCO29" s="107"/>
      <c r="QCP29" s="107"/>
      <c r="QCQ29" s="107"/>
      <c r="QCR29" s="107"/>
      <c r="QCS29" s="107"/>
      <c r="QCT29" s="107"/>
      <c r="QCU29" s="107"/>
      <c r="QCV29" s="107"/>
      <c r="QCW29" s="107"/>
      <c r="QCX29" s="107"/>
      <c r="QCY29" s="107"/>
      <c r="QCZ29" s="107"/>
      <c r="QDA29" s="107"/>
      <c r="QDB29" s="107"/>
      <c r="QDC29" s="107"/>
      <c r="QDD29" s="107"/>
      <c r="QDE29" s="107"/>
      <c r="QDF29" s="107"/>
      <c r="QDG29" s="107"/>
      <c r="QDH29" s="107"/>
      <c r="QDI29" s="107"/>
      <c r="QDJ29" s="107"/>
      <c r="QDK29" s="107"/>
      <c r="QDL29" s="107"/>
      <c r="QDM29" s="107"/>
      <c r="QDN29" s="107"/>
      <c r="QDO29" s="107"/>
      <c r="QDP29" s="107"/>
      <c r="QDQ29" s="107"/>
      <c r="QDR29" s="107"/>
      <c r="QDS29" s="107"/>
      <c r="QDT29" s="107"/>
      <c r="QDU29" s="107"/>
      <c r="QDV29" s="107"/>
      <c r="QDW29" s="107"/>
      <c r="QDX29" s="107"/>
      <c r="QDY29" s="107"/>
      <c r="QDZ29" s="107"/>
      <c r="QEA29" s="107"/>
      <c r="QEB29" s="107"/>
      <c r="QEC29" s="107"/>
      <c r="QED29" s="107"/>
      <c r="QEE29" s="107"/>
      <c r="QEF29" s="107"/>
      <c r="QEG29" s="107"/>
      <c r="QEH29" s="107"/>
      <c r="QEI29" s="107"/>
      <c r="QEJ29" s="107"/>
      <c r="QEK29" s="107"/>
      <c r="QEL29" s="107"/>
      <c r="QEM29" s="107"/>
      <c r="QEN29" s="107"/>
      <c r="QEO29" s="107"/>
      <c r="QEP29" s="107"/>
      <c r="QEQ29" s="107"/>
      <c r="QER29" s="107"/>
      <c r="QES29" s="107"/>
      <c r="QET29" s="107"/>
      <c r="QEU29" s="107"/>
      <c r="QEV29" s="107"/>
      <c r="QEW29" s="107"/>
      <c r="QEX29" s="107"/>
      <c r="QEY29" s="107"/>
      <c r="QEZ29" s="107"/>
      <c r="QFA29" s="107"/>
      <c r="QFB29" s="107"/>
      <c r="QFC29" s="107"/>
      <c r="QFD29" s="107"/>
      <c r="QFE29" s="107"/>
      <c r="QFF29" s="107"/>
      <c r="QFG29" s="107"/>
      <c r="QFH29" s="107"/>
      <c r="QFI29" s="107"/>
      <c r="QFJ29" s="107"/>
      <c r="QFK29" s="107"/>
      <c r="QFL29" s="107"/>
      <c r="QFM29" s="107"/>
      <c r="QFN29" s="107"/>
      <c r="QFO29" s="107"/>
      <c r="QFP29" s="107"/>
      <c r="QFQ29" s="107"/>
      <c r="QFR29" s="107"/>
      <c r="QFS29" s="107"/>
      <c r="QFT29" s="107"/>
      <c r="QFU29" s="107"/>
      <c r="QFV29" s="107"/>
      <c r="QFW29" s="107"/>
      <c r="QFX29" s="107"/>
      <c r="QFY29" s="107"/>
      <c r="QFZ29" s="107"/>
      <c r="QGA29" s="107"/>
      <c r="QGB29" s="107"/>
      <c r="QGC29" s="107"/>
      <c r="QGD29" s="107"/>
      <c r="QGE29" s="107"/>
      <c r="QGF29" s="107"/>
      <c r="QGG29" s="107"/>
      <c r="QGH29" s="107"/>
      <c r="QGI29" s="107"/>
      <c r="QGJ29" s="107"/>
      <c r="QGK29" s="107"/>
      <c r="QGL29" s="107"/>
      <c r="QGM29" s="107"/>
      <c r="QGN29" s="107"/>
      <c r="QGO29" s="107"/>
      <c r="QGP29" s="107"/>
      <c r="QGQ29" s="107"/>
      <c r="QGR29" s="107"/>
      <c r="QGS29" s="107"/>
      <c r="QGT29" s="107"/>
      <c r="QGU29" s="107"/>
      <c r="QGV29" s="107"/>
      <c r="QGW29" s="107"/>
      <c r="QGX29" s="107"/>
      <c r="QGY29" s="107"/>
      <c r="QGZ29" s="107"/>
      <c r="QHA29" s="107"/>
      <c r="QHB29" s="107"/>
      <c r="QHC29" s="107"/>
      <c r="QHD29" s="107"/>
      <c r="QHE29" s="107"/>
      <c r="QHF29" s="107"/>
      <c r="QHG29" s="107"/>
      <c r="QHH29" s="107"/>
      <c r="QHI29" s="107"/>
      <c r="QHJ29" s="107"/>
      <c r="QHK29" s="107"/>
      <c r="QHL29" s="107"/>
      <c r="QHM29" s="107"/>
      <c r="QHN29" s="107"/>
      <c r="QHO29" s="107"/>
      <c r="QHP29" s="107"/>
      <c r="QHQ29" s="107"/>
      <c r="QHR29" s="107"/>
      <c r="QHS29" s="107"/>
      <c r="QHT29" s="107"/>
      <c r="QHU29" s="107"/>
      <c r="QHV29" s="107"/>
      <c r="QHW29" s="107"/>
      <c r="QHX29" s="107"/>
      <c r="QHY29" s="107"/>
      <c r="QHZ29" s="107"/>
      <c r="QIA29" s="107"/>
      <c r="QIB29" s="107"/>
      <c r="QIC29" s="107"/>
      <c r="QID29" s="107"/>
      <c r="QIE29" s="107"/>
      <c r="QIF29" s="107"/>
      <c r="QIG29" s="107"/>
      <c r="QIH29" s="107"/>
      <c r="QII29" s="107"/>
      <c r="QIJ29" s="107"/>
      <c r="QIK29" s="107"/>
      <c r="QIL29" s="107"/>
      <c r="QIM29" s="107"/>
      <c r="QIN29" s="107"/>
      <c r="QIO29" s="107"/>
      <c r="QIP29" s="107"/>
      <c r="QIQ29" s="107"/>
      <c r="QIR29" s="107"/>
      <c r="QIS29" s="107"/>
      <c r="QIT29" s="107"/>
      <c r="QIU29" s="107"/>
      <c r="QIV29" s="107"/>
      <c r="QIW29" s="107"/>
      <c r="QIX29" s="107"/>
      <c r="QIY29" s="107"/>
      <c r="QIZ29" s="107"/>
      <c r="QJA29" s="107"/>
      <c r="QJB29" s="107"/>
      <c r="QJC29" s="107"/>
      <c r="QJD29" s="107"/>
      <c r="QJE29" s="107"/>
      <c r="QJF29" s="107"/>
      <c r="QJG29" s="107"/>
      <c r="QJH29" s="107"/>
      <c r="QJI29" s="107"/>
      <c r="QJJ29" s="107"/>
      <c r="QJK29" s="107"/>
      <c r="QJL29" s="107"/>
      <c r="QJM29" s="107"/>
      <c r="QJN29" s="107"/>
      <c r="QJO29" s="107"/>
      <c r="QJP29" s="107"/>
      <c r="QJQ29" s="107"/>
      <c r="QJR29" s="107"/>
      <c r="QJS29" s="107"/>
      <c r="QJT29" s="107"/>
      <c r="QJU29" s="107"/>
      <c r="QJV29" s="107"/>
      <c r="QJW29" s="107"/>
      <c r="QJX29" s="107"/>
      <c r="QJY29" s="107"/>
      <c r="QJZ29" s="107"/>
      <c r="QKA29" s="107"/>
      <c r="QKB29" s="107"/>
      <c r="QKC29" s="107"/>
      <c r="QKD29" s="107"/>
      <c r="QKE29" s="107"/>
      <c r="QKF29" s="107"/>
      <c r="QKG29" s="107"/>
      <c r="QKH29" s="107"/>
      <c r="QKI29" s="107"/>
      <c r="QKJ29" s="107"/>
      <c r="QKK29" s="107"/>
      <c r="QKL29" s="107"/>
      <c r="QKM29" s="107"/>
      <c r="QKN29" s="107"/>
      <c r="QKO29" s="107"/>
      <c r="QKP29" s="107"/>
      <c r="QKQ29" s="107"/>
      <c r="QKR29" s="107"/>
      <c r="QKS29" s="107"/>
      <c r="QKT29" s="107"/>
      <c r="QKU29" s="107"/>
      <c r="QKV29" s="107"/>
      <c r="QKW29" s="107"/>
      <c r="QKX29" s="107"/>
      <c r="QKY29" s="107"/>
      <c r="QKZ29" s="107"/>
      <c r="QLA29" s="107"/>
      <c r="QLB29" s="107"/>
      <c r="QLC29" s="107"/>
      <c r="QLD29" s="107"/>
      <c r="QLE29" s="107"/>
      <c r="QLF29" s="107"/>
      <c r="QLG29" s="107"/>
      <c r="QLH29" s="107"/>
      <c r="QLI29" s="107"/>
      <c r="QLJ29" s="107"/>
      <c r="QLK29" s="107"/>
      <c r="QLL29" s="107"/>
      <c r="QLM29" s="107"/>
      <c r="QLN29" s="107"/>
      <c r="QLO29" s="107"/>
      <c r="QLP29" s="107"/>
      <c r="QLQ29" s="107"/>
      <c r="QLR29" s="107"/>
      <c r="QLS29" s="107"/>
      <c r="QLT29" s="107"/>
      <c r="QLU29" s="107"/>
      <c r="QLV29" s="107"/>
      <c r="QLW29" s="107"/>
      <c r="QLX29" s="107"/>
      <c r="QLY29" s="107"/>
      <c r="QLZ29" s="107"/>
      <c r="QMA29" s="107"/>
      <c r="QMB29" s="107"/>
      <c r="QMC29" s="107"/>
      <c r="QMD29" s="107"/>
      <c r="QME29" s="107"/>
      <c r="QMF29" s="107"/>
      <c r="QMG29" s="107"/>
      <c r="QMH29" s="107"/>
      <c r="QMI29" s="107"/>
      <c r="QMJ29" s="107"/>
      <c r="QMK29" s="107"/>
      <c r="QML29" s="107"/>
      <c r="QMM29" s="107"/>
      <c r="QMN29" s="107"/>
      <c r="QMO29" s="107"/>
      <c r="QMP29" s="107"/>
      <c r="QMQ29" s="107"/>
      <c r="QMR29" s="107"/>
      <c r="QMS29" s="107"/>
      <c r="QMT29" s="107"/>
      <c r="QMU29" s="107"/>
      <c r="QMV29" s="107"/>
      <c r="QMW29" s="107"/>
      <c r="QMX29" s="107"/>
      <c r="QMY29" s="107"/>
      <c r="QMZ29" s="107"/>
      <c r="QNA29" s="107"/>
      <c r="QNB29" s="107"/>
      <c r="QNC29" s="107"/>
      <c r="QND29" s="107"/>
      <c r="QNE29" s="107"/>
      <c r="QNF29" s="107"/>
      <c r="QNG29" s="107"/>
      <c r="QNH29" s="107"/>
      <c r="QNI29" s="107"/>
      <c r="QNJ29" s="107"/>
      <c r="QNK29" s="107"/>
      <c r="QNL29" s="107"/>
      <c r="QNM29" s="107"/>
      <c r="QNN29" s="107"/>
      <c r="QNO29" s="107"/>
      <c r="QNP29" s="107"/>
      <c r="QNQ29" s="107"/>
      <c r="QNR29" s="107"/>
      <c r="QNS29" s="107"/>
      <c r="QNT29" s="107"/>
      <c r="QNU29" s="107"/>
      <c r="QNV29" s="107"/>
      <c r="QNW29" s="107"/>
      <c r="QNX29" s="107"/>
      <c r="QNY29" s="107"/>
      <c r="QNZ29" s="107"/>
      <c r="QOA29" s="107"/>
      <c r="QOB29" s="107"/>
      <c r="QOC29" s="107"/>
      <c r="QOD29" s="107"/>
      <c r="QOE29" s="107"/>
      <c r="QOF29" s="107"/>
      <c r="QOG29" s="107"/>
      <c r="QOH29" s="107"/>
      <c r="QOI29" s="107"/>
      <c r="QOJ29" s="107"/>
      <c r="QOK29" s="107"/>
      <c r="QOL29" s="107"/>
      <c r="QOM29" s="107"/>
      <c r="QON29" s="107"/>
      <c r="QOO29" s="107"/>
      <c r="QOP29" s="107"/>
      <c r="QOQ29" s="107"/>
      <c r="QOR29" s="107"/>
      <c r="QOS29" s="107"/>
      <c r="QOT29" s="107"/>
      <c r="QOU29" s="107"/>
      <c r="QOV29" s="107"/>
      <c r="QOW29" s="107"/>
      <c r="QOX29" s="107"/>
      <c r="QOY29" s="107"/>
      <c r="QOZ29" s="107"/>
      <c r="QPA29" s="107"/>
      <c r="QPB29" s="107"/>
      <c r="QPC29" s="107"/>
      <c r="QPD29" s="107"/>
      <c r="QPE29" s="107"/>
      <c r="QPF29" s="107"/>
      <c r="QPG29" s="107"/>
      <c r="QPH29" s="107"/>
      <c r="QPI29" s="107"/>
      <c r="QPJ29" s="107"/>
      <c r="QPK29" s="107"/>
      <c r="QPL29" s="107"/>
      <c r="QPM29" s="107"/>
      <c r="QPN29" s="107"/>
      <c r="QPO29" s="107"/>
      <c r="QPP29" s="107"/>
      <c r="QPQ29" s="107"/>
      <c r="QPR29" s="107"/>
      <c r="QPS29" s="107"/>
      <c r="QPT29" s="107"/>
      <c r="QPU29" s="107"/>
      <c r="QPV29" s="107"/>
      <c r="QPW29" s="107"/>
      <c r="QPX29" s="107"/>
      <c r="QPY29" s="107"/>
      <c r="QPZ29" s="107"/>
      <c r="QQA29" s="107"/>
      <c r="QQB29" s="107"/>
      <c r="QQC29" s="107"/>
      <c r="QQD29" s="107"/>
      <c r="QQE29" s="107"/>
      <c r="QQF29" s="107"/>
      <c r="QQG29" s="107"/>
      <c r="QQH29" s="107"/>
      <c r="QQI29" s="107"/>
      <c r="QQJ29" s="107"/>
      <c r="QQK29" s="107"/>
      <c r="QQL29" s="107"/>
      <c r="QQM29" s="107"/>
      <c r="QQN29" s="107"/>
      <c r="QQO29" s="107"/>
      <c r="QQP29" s="107"/>
      <c r="QQQ29" s="107"/>
      <c r="QQR29" s="107"/>
      <c r="QQS29" s="107"/>
      <c r="QQT29" s="107"/>
      <c r="QQU29" s="107"/>
      <c r="QQV29" s="107"/>
      <c r="QQW29" s="107"/>
      <c r="QQX29" s="107"/>
      <c r="QQY29" s="107"/>
      <c r="QQZ29" s="107"/>
      <c r="QRA29" s="107"/>
      <c r="QRB29" s="107"/>
      <c r="QRC29" s="107"/>
      <c r="QRD29" s="107"/>
      <c r="QRE29" s="107"/>
      <c r="QRF29" s="107"/>
      <c r="QRG29" s="107"/>
      <c r="QRH29" s="107"/>
      <c r="QRI29" s="107"/>
      <c r="QRJ29" s="107"/>
      <c r="QRK29" s="107"/>
      <c r="QRL29" s="107"/>
      <c r="QRM29" s="107"/>
      <c r="QRN29" s="107"/>
      <c r="QRO29" s="107"/>
      <c r="QRP29" s="107"/>
      <c r="QRQ29" s="107"/>
      <c r="QRR29" s="107"/>
      <c r="QRS29" s="107"/>
      <c r="QRT29" s="107"/>
      <c r="QRU29" s="107"/>
      <c r="QRV29" s="107"/>
      <c r="QRW29" s="107"/>
      <c r="QRX29" s="107"/>
      <c r="QRY29" s="107"/>
      <c r="QRZ29" s="107"/>
      <c r="QSA29" s="107"/>
      <c r="QSB29" s="107"/>
      <c r="QSC29" s="107"/>
      <c r="QSD29" s="107"/>
      <c r="QSE29" s="107"/>
      <c r="QSF29" s="107"/>
      <c r="QSG29" s="107"/>
      <c r="QSH29" s="107"/>
      <c r="QSI29" s="107"/>
      <c r="QSJ29" s="107"/>
      <c r="QSK29" s="107"/>
      <c r="QSL29" s="107"/>
      <c r="QSM29" s="107"/>
      <c r="QSN29" s="107"/>
      <c r="QSO29" s="107"/>
      <c r="QSP29" s="107"/>
      <c r="QSQ29" s="107"/>
      <c r="QSR29" s="107"/>
      <c r="QSS29" s="107"/>
      <c r="QST29" s="107"/>
      <c r="QSU29" s="107"/>
      <c r="QSV29" s="107"/>
      <c r="QSW29" s="107"/>
      <c r="QSX29" s="107"/>
      <c r="QSY29" s="107"/>
      <c r="QSZ29" s="107"/>
      <c r="QTA29" s="107"/>
      <c r="QTB29" s="107"/>
      <c r="QTC29" s="107"/>
      <c r="QTD29" s="107"/>
      <c r="QTE29" s="107"/>
      <c r="QTF29" s="107"/>
      <c r="QTG29" s="107"/>
      <c r="QTH29" s="107"/>
      <c r="QTI29" s="107"/>
      <c r="QTJ29" s="107"/>
      <c r="QTK29" s="107"/>
      <c r="QTL29" s="107"/>
      <c r="QTM29" s="107"/>
      <c r="QTN29" s="107"/>
      <c r="QTO29" s="107"/>
      <c r="QTP29" s="107"/>
      <c r="QTQ29" s="107"/>
      <c r="QTR29" s="107"/>
      <c r="QTS29" s="107"/>
      <c r="QTT29" s="107"/>
      <c r="QTU29" s="107"/>
      <c r="QTV29" s="107"/>
      <c r="QTW29" s="107"/>
      <c r="QTX29" s="107"/>
      <c r="QTY29" s="107"/>
      <c r="QTZ29" s="107"/>
      <c r="QUA29" s="107"/>
      <c r="QUB29" s="107"/>
      <c r="QUC29" s="107"/>
      <c r="QUD29" s="107"/>
      <c r="QUE29" s="107"/>
      <c r="QUF29" s="107"/>
      <c r="QUG29" s="107"/>
      <c r="QUH29" s="107"/>
      <c r="QUI29" s="107"/>
      <c r="QUJ29" s="107"/>
      <c r="QUK29" s="107"/>
      <c r="QUL29" s="107"/>
      <c r="QUM29" s="107"/>
      <c r="QUN29" s="107"/>
      <c r="QUO29" s="107"/>
      <c r="QUP29" s="107"/>
      <c r="QUQ29" s="107"/>
      <c r="QUR29" s="107"/>
      <c r="QUS29" s="107"/>
      <c r="QUT29" s="107"/>
      <c r="QUU29" s="107"/>
      <c r="QUV29" s="107"/>
      <c r="QUW29" s="107"/>
      <c r="QUX29" s="107"/>
      <c r="QUY29" s="107"/>
      <c r="QUZ29" s="107"/>
      <c r="QVA29" s="107"/>
      <c r="QVB29" s="107"/>
      <c r="QVC29" s="107"/>
      <c r="QVD29" s="107"/>
      <c r="QVE29" s="107"/>
      <c r="QVF29" s="107"/>
      <c r="QVG29" s="107"/>
      <c r="QVH29" s="107"/>
      <c r="QVI29" s="107"/>
      <c r="QVJ29" s="107"/>
      <c r="QVK29" s="107"/>
      <c r="QVL29" s="107"/>
      <c r="QVM29" s="107"/>
      <c r="QVN29" s="107"/>
      <c r="QVO29" s="107"/>
      <c r="QVP29" s="107"/>
      <c r="QVQ29" s="107"/>
      <c r="QVR29" s="107"/>
      <c r="QVS29" s="107"/>
      <c r="QVT29" s="107"/>
      <c r="QVU29" s="107"/>
      <c r="QVV29" s="107"/>
      <c r="QVW29" s="107"/>
      <c r="QVX29" s="107"/>
      <c r="QVY29" s="107"/>
      <c r="QVZ29" s="107"/>
      <c r="QWA29" s="107"/>
      <c r="QWB29" s="107"/>
      <c r="QWC29" s="107"/>
      <c r="QWD29" s="107"/>
      <c r="QWE29" s="107"/>
      <c r="QWF29" s="107"/>
      <c r="QWG29" s="107"/>
      <c r="QWH29" s="107"/>
      <c r="QWI29" s="107"/>
      <c r="QWJ29" s="107"/>
      <c r="QWK29" s="107"/>
      <c r="QWL29" s="107"/>
      <c r="QWM29" s="107"/>
      <c r="QWN29" s="107"/>
      <c r="QWO29" s="107"/>
      <c r="QWP29" s="107"/>
      <c r="QWQ29" s="107"/>
      <c r="QWR29" s="107"/>
      <c r="QWS29" s="107"/>
      <c r="QWT29" s="107"/>
      <c r="QWU29" s="107"/>
      <c r="QWV29" s="107"/>
      <c r="QWW29" s="107"/>
      <c r="QWX29" s="107"/>
      <c r="QWY29" s="107"/>
      <c r="QWZ29" s="107"/>
      <c r="QXA29" s="107"/>
      <c r="QXB29" s="107"/>
      <c r="QXC29" s="107"/>
      <c r="QXD29" s="107"/>
      <c r="QXE29" s="107"/>
      <c r="QXF29" s="107"/>
      <c r="QXG29" s="107"/>
      <c r="QXH29" s="107"/>
      <c r="QXI29" s="107"/>
      <c r="QXJ29" s="107"/>
      <c r="QXK29" s="107"/>
      <c r="QXL29" s="107"/>
      <c r="QXM29" s="107"/>
      <c r="QXN29" s="107"/>
      <c r="QXO29" s="107"/>
      <c r="QXP29" s="107"/>
      <c r="QXQ29" s="107"/>
      <c r="QXR29" s="107"/>
      <c r="QXS29" s="107"/>
      <c r="QXT29" s="107"/>
      <c r="QXU29" s="107"/>
      <c r="QXV29" s="107"/>
      <c r="QXW29" s="107"/>
      <c r="QXX29" s="107"/>
      <c r="QXY29" s="107"/>
      <c r="QXZ29" s="107"/>
      <c r="QYA29" s="107"/>
      <c r="QYB29" s="107"/>
      <c r="QYC29" s="107"/>
      <c r="QYD29" s="107"/>
      <c r="QYE29" s="107"/>
      <c r="QYF29" s="107"/>
      <c r="QYG29" s="107"/>
      <c r="QYH29" s="107"/>
      <c r="QYI29" s="107"/>
      <c r="QYJ29" s="107"/>
      <c r="QYK29" s="107"/>
      <c r="QYL29" s="107"/>
      <c r="QYM29" s="107"/>
      <c r="QYN29" s="107"/>
      <c r="QYO29" s="107"/>
      <c r="QYP29" s="107"/>
      <c r="QYQ29" s="107"/>
      <c r="QYR29" s="107"/>
      <c r="QYS29" s="107"/>
      <c r="QYT29" s="107"/>
      <c r="QYU29" s="107"/>
      <c r="QYV29" s="107"/>
      <c r="QYW29" s="107"/>
      <c r="QYX29" s="107"/>
      <c r="QYY29" s="107"/>
      <c r="QYZ29" s="107"/>
      <c r="QZA29" s="107"/>
      <c r="QZB29" s="107"/>
      <c r="QZC29" s="107"/>
      <c r="QZD29" s="107"/>
      <c r="QZE29" s="107"/>
      <c r="QZF29" s="107"/>
      <c r="QZG29" s="107"/>
      <c r="QZH29" s="107"/>
      <c r="QZI29" s="107"/>
      <c r="QZJ29" s="107"/>
      <c r="QZK29" s="107"/>
      <c r="QZL29" s="107"/>
      <c r="QZM29" s="107"/>
      <c r="QZN29" s="107"/>
      <c r="QZO29" s="107"/>
      <c r="QZP29" s="107"/>
      <c r="QZQ29" s="107"/>
      <c r="QZR29" s="107"/>
      <c r="QZS29" s="107"/>
      <c r="QZT29" s="107"/>
      <c r="QZU29" s="107"/>
      <c r="QZV29" s="107"/>
      <c r="QZW29" s="107"/>
      <c r="QZX29" s="107"/>
      <c r="QZY29" s="107"/>
      <c r="QZZ29" s="107"/>
      <c r="RAA29" s="107"/>
      <c r="RAB29" s="107"/>
      <c r="RAC29" s="107"/>
      <c r="RAD29" s="107"/>
      <c r="RAE29" s="107"/>
      <c r="RAF29" s="107"/>
      <c r="RAG29" s="107"/>
      <c r="RAH29" s="107"/>
      <c r="RAI29" s="107"/>
      <c r="RAJ29" s="107"/>
      <c r="RAK29" s="107"/>
      <c r="RAL29" s="107"/>
      <c r="RAM29" s="107"/>
      <c r="RAN29" s="107"/>
      <c r="RAO29" s="107"/>
      <c r="RAP29" s="107"/>
      <c r="RAQ29" s="107"/>
      <c r="RAR29" s="107"/>
      <c r="RAS29" s="107"/>
      <c r="RAT29" s="107"/>
      <c r="RAU29" s="107"/>
      <c r="RAV29" s="107"/>
      <c r="RAW29" s="107"/>
      <c r="RAX29" s="107"/>
      <c r="RAY29" s="107"/>
      <c r="RAZ29" s="107"/>
      <c r="RBA29" s="107"/>
      <c r="RBB29" s="107"/>
      <c r="RBC29" s="107"/>
      <c r="RBD29" s="107"/>
      <c r="RBE29" s="107"/>
      <c r="RBF29" s="107"/>
      <c r="RBG29" s="107"/>
      <c r="RBH29" s="107"/>
      <c r="RBI29" s="107"/>
      <c r="RBJ29" s="107"/>
      <c r="RBK29" s="107"/>
      <c r="RBL29" s="107"/>
      <c r="RBM29" s="107"/>
      <c r="RBN29" s="107"/>
      <c r="RBO29" s="107"/>
      <c r="RBP29" s="107"/>
      <c r="RBQ29" s="107"/>
      <c r="RBR29" s="107"/>
      <c r="RBS29" s="107"/>
      <c r="RBT29" s="107"/>
      <c r="RBU29" s="107"/>
      <c r="RBV29" s="107"/>
      <c r="RBW29" s="107"/>
      <c r="RBX29" s="107"/>
      <c r="RBY29" s="107"/>
      <c r="RBZ29" s="107"/>
      <c r="RCA29" s="107"/>
      <c r="RCB29" s="107"/>
      <c r="RCC29" s="107"/>
      <c r="RCD29" s="107"/>
      <c r="RCE29" s="107"/>
      <c r="RCF29" s="107"/>
      <c r="RCG29" s="107"/>
      <c r="RCH29" s="107"/>
      <c r="RCI29" s="107"/>
      <c r="RCJ29" s="107"/>
      <c r="RCK29" s="107"/>
      <c r="RCL29" s="107"/>
      <c r="RCM29" s="107"/>
      <c r="RCN29" s="107"/>
      <c r="RCO29" s="107"/>
      <c r="RCP29" s="107"/>
      <c r="RCQ29" s="107"/>
      <c r="RCR29" s="107"/>
      <c r="RCS29" s="107"/>
      <c r="RCT29" s="107"/>
      <c r="RCU29" s="107"/>
      <c r="RCV29" s="107"/>
      <c r="RCW29" s="107"/>
      <c r="RCX29" s="107"/>
      <c r="RCY29" s="107"/>
      <c r="RCZ29" s="107"/>
      <c r="RDA29" s="107"/>
      <c r="RDB29" s="107"/>
      <c r="RDC29" s="107"/>
      <c r="RDD29" s="107"/>
      <c r="RDE29" s="107"/>
      <c r="RDF29" s="107"/>
      <c r="RDG29" s="107"/>
      <c r="RDH29" s="107"/>
      <c r="RDI29" s="107"/>
      <c r="RDJ29" s="107"/>
      <c r="RDK29" s="107"/>
      <c r="RDL29" s="107"/>
      <c r="RDM29" s="107"/>
      <c r="RDN29" s="107"/>
      <c r="RDO29" s="107"/>
      <c r="RDP29" s="107"/>
      <c r="RDQ29" s="107"/>
      <c r="RDR29" s="107"/>
      <c r="RDS29" s="107"/>
      <c r="RDT29" s="107"/>
      <c r="RDU29" s="107"/>
      <c r="RDV29" s="107"/>
      <c r="RDW29" s="107"/>
      <c r="RDX29" s="107"/>
      <c r="RDY29" s="107"/>
      <c r="RDZ29" s="107"/>
      <c r="REA29" s="107"/>
      <c r="REB29" s="107"/>
      <c r="REC29" s="107"/>
      <c r="RED29" s="107"/>
      <c r="REE29" s="107"/>
      <c r="REF29" s="107"/>
      <c r="REG29" s="107"/>
      <c r="REH29" s="107"/>
      <c r="REI29" s="107"/>
      <c r="REJ29" s="107"/>
      <c r="REK29" s="107"/>
      <c r="REL29" s="107"/>
      <c r="REM29" s="107"/>
      <c r="REN29" s="107"/>
      <c r="REO29" s="107"/>
      <c r="REP29" s="107"/>
      <c r="REQ29" s="107"/>
      <c r="RER29" s="107"/>
      <c r="RES29" s="107"/>
      <c r="RET29" s="107"/>
      <c r="REU29" s="107"/>
      <c r="REV29" s="107"/>
      <c r="REW29" s="107"/>
      <c r="REX29" s="107"/>
      <c r="REY29" s="107"/>
      <c r="REZ29" s="107"/>
      <c r="RFA29" s="107"/>
      <c r="RFB29" s="107"/>
      <c r="RFC29" s="107"/>
      <c r="RFD29" s="107"/>
      <c r="RFE29" s="107"/>
      <c r="RFF29" s="107"/>
      <c r="RFG29" s="107"/>
      <c r="RFH29" s="107"/>
      <c r="RFI29" s="107"/>
      <c r="RFJ29" s="107"/>
      <c r="RFK29" s="107"/>
      <c r="RFL29" s="107"/>
      <c r="RFM29" s="107"/>
      <c r="RFN29" s="107"/>
      <c r="RFO29" s="107"/>
      <c r="RFP29" s="107"/>
      <c r="RFQ29" s="107"/>
      <c r="RFR29" s="107"/>
      <c r="RFS29" s="107"/>
      <c r="RFT29" s="107"/>
      <c r="RFU29" s="107"/>
      <c r="RFV29" s="107"/>
      <c r="RFW29" s="107"/>
      <c r="RFX29" s="107"/>
      <c r="RFY29" s="107"/>
      <c r="RFZ29" s="107"/>
      <c r="RGA29" s="107"/>
      <c r="RGB29" s="107"/>
      <c r="RGC29" s="107"/>
      <c r="RGD29" s="107"/>
      <c r="RGE29" s="107"/>
      <c r="RGF29" s="107"/>
      <c r="RGG29" s="107"/>
      <c r="RGH29" s="107"/>
      <c r="RGI29" s="107"/>
      <c r="RGJ29" s="107"/>
      <c r="RGK29" s="107"/>
      <c r="RGL29" s="107"/>
      <c r="RGM29" s="107"/>
      <c r="RGN29" s="107"/>
      <c r="RGO29" s="107"/>
      <c r="RGP29" s="107"/>
      <c r="RGQ29" s="107"/>
      <c r="RGR29" s="107"/>
      <c r="RGS29" s="107"/>
      <c r="RGT29" s="107"/>
      <c r="RGU29" s="107"/>
      <c r="RGV29" s="107"/>
      <c r="RGW29" s="107"/>
      <c r="RGX29" s="107"/>
      <c r="RGY29" s="107"/>
      <c r="RGZ29" s="107"/>
      <c r="RHA29" s="107"/>
      <c r="RHB29" s="107"/>
      <c r="RHC29" s="107"/>
      <c r="RHD29" s="107"/>
      <c r="RHE29" s="107"/>
      <c r="RHF29" s="107"/>
      <c r="RHG29" s="107"/>
      <c r="RHH29" s="107"/>
      <c r="RHI29" s="107"/>
      <c r="RHJ29" s="107"/>
      <c r="RHK29" s="107"/>
      <c r="RHL29" s="107"/>
      <c r="RHM29" s="107"/>
      <c r="RHN29" s="107"/>
      <c r="RHO29" s="107"/>
      <c r="RHP29" s="107"/>
      <c r="RHQ29" s="107"/>
      <c r="RHR29" s="107"/>
      <c r="RHS29" s="107"/>
      <c r="RHT29" s="107"/>
      <c r="RHU29" s="107"/>
      <c r="RHV29" s="107"/>
      <c r="RHW29" s="107"/>
      <c r="RHX29" s="107"/>
      <c r="RHY29" s="107"/>
      <c r="RHZ29" s="107"/>
      <c r="RIA29" s="107"/>
      <c r="RIB29" s="107"/>
      <c r="RIC29" s="107"/>
      <c r="RID29" s="107"/>
      <c r="RIE29" s="107"/>
      <c r="RIF29" s="107"/>
      <c r="RIG29" s="107"/>
      <c r="RIH29" s="107"/>
      <c r="RII29" s="107"/>
      <c r="RIJ29" s="107"/>
      <c r="RIK29" s="107"/>
      <c r="RIL29" s="107"/>
      <c r="RIM29" s="107"/>
      <c r="RIN29" s="107"/>
      <c r="RIO29" s="107"/>
      <c r="RIP29" s="107"/>
      <c r="RIQ29" s="107"/>
      <c r="RIR29" s="107"/>
      <c r="RIS29" s="107"/>
      <c r="RIT29" s="107"/>
      <c r="RIU29" s="107"/>
      <c r="RIV29" s="107"/>
      <c r="RIW29" s="107"/>
      <c r="RIX29" s="107"/>
      <c r="RIY29" s="107"/>
      <c r="RIZ29" s="107"/>
      <c r="RJA29" s="107"/>
      <c r="RJB29" s="107"/>
      <c r="RJC29" s="107"/>
      <c r="RJD29" s="107"/>
      <c r="RJE29" s="107"/>
      <c r="RJF29" s="107"/>
      <c r="RJG29" s="107"/>
      <c r="RJH29" s="107"/>
      <c r="RJI29" s="107"/>
      <c r="RJJ29" s="107"/>
      <c r="RJK29" s="107"/>
      <c r="RJL29" s="107"/>
      <c r="RJM29" s="107"/>
      <c r="RJN29" s="107"/>
      <c r="RJO29" s="107"/>
      <c r="RJP29" s="107"/>
      <c r="RJQ29" s="107"/>
      <c r="RJR29" s="107"/>
      <c r="RJS29" s="107"/>
      <c r="RJT29" s="107"/>
      <c r="RJU29" s="107"/>
      <c r="RJV29" s="107"/>
      <c r="RJW29" s="107"/>
      <c r="RJX29" s="107"/>
      <c r="RJY29" s="107"/>
      <c r="RJZ29" s="107"/>
      <c r="RKA29" s="107"/>
      <c r="RKB29" s="107"/>
      <c r="RKC29" s="107"/>
      <c r="RKD29" s="107"/>
      <c r="RKE29" s="107"/>
      <c r="RKF29" s="107"/>
      <c r="RKG29" s="107"/>
      <c r="RKH29" s="107"/>
      <c r="RKI29" s="107"/>
      <c r="RKJ29" s="107"/>
      <c r="RKK29" s="107"/>
      <c r="RKL29" s="107"/>
      <c r="RKM29" s="107"/>
      <c r="RKN29" s="107"/>
      <c r="RKO29" s="107"/>
      <c r="RKP29" s="107"/>
      <c r="RKQ29" s="107"/>
      <c r="RKR29" s="107"/>
      <c r="RKS29" s="107"/>
      <c r="RKT29" s="107"/>
      <c r="RKU29" s="107"/>
      <c r="RKV29" s="107"/>
      <c r="RKW29" s="107"/>
      <c r="RKX29" s="107"/>
      <c r="RKY29" s="107"/>
      <c r="RKZ29" s="107"/>
      <c r="RLA29" s="107"/>
      <c r="RLB29" s="107"/>
      <c r="RLC29" s="107"/>
      <c r="RLD29" s="107"/>
      <c r="RLE29" s="107"/>
      <c r="RLF29" s="107"/>
      <c r="RLG29" s="107"/>
      <c r="RLH29" s="107"/>
      <c r="RLI29" s="107"/>
      <c r="RLJ29" s="107"/>
      <c r="RLK29" s="107"/>
      <c r="RLL29" s="107"/>
      <c r="RLM29" s="107"/>
      <c r="RLN29" s="107"/>
      <c r="RLO29" s="107"/>
      <c r="RLP29" s="107"/>
      <c r="RLQ29" s="107"/>
      <c r="RLR29" s="107"/>
      <c r="RLS29" s="107"/>
      <c r="RLT29" s="107"/>
      <c r="RLU29" s="107"/>
      <c r="RLV29" s="107"/>
      <c r="RLW29" s="107"/>
      <c r="RLX29" s="107"/>
      <c r="RLY29" s="107"/>
      <c r="RLZ29" s="107"/>
      <c r="RMA29" s="107"/>
      <c r="RMB29" s="107"/>
      <c r="RMC29" s="107"/>
      <c r="RMD29" s="107"/>
      <c r="RME29" s="107"/>
      <c r="RMF29" s="107"/>
      <c r="RMG29" s="107"/>
      <c r="RMH29" s="107"/>
      <c r="RMI29" s="107"/>
      <c r="RMJ29" s="107"/>
      <c r="RMK29" s="107"/>
      <c r="RML29" s="107"/>
      <c r="RMM29" s="107"/>
      <c r="RMN29" s="107"/>
      <c r="RMO29" s="107"/>
      <c r="RMP29" s="107"/>
      <c r="RMQ29" s="107"/>
      <c r="RMR29" s="107"/>
      <c r="RMS29" s="107"/>
      <c r="RMT29" s="107"/>
      <c r="RMU29" s="107"/>
      <c r="RMV29" s="107"/>
      <c r="RMW29" s="107"/>
      <c r="RMX29" s="107"/>
      <c r="RMY29" s="107"/>
      <c r="RMZ29" s="107"/>
      <c r="RNA29" s="107"/>
      <c r="RNB29" s="107"/>
      <c r="RNC29" s="107"/>
      <c r="RND29" s="107"/>
      <c r="RNE29" s="107"/>
      <c r="RNF29" s="107"/>
      <c r="RNG29" s="107"/>
      <c r="RNH29" s="107"/>
      <c r="RNI29" s="107"/>
      <c r="RNJ29" s="107"/>
      <c r="RNK29" s="107"/>
      <c r="RNL29" s="107"/>
      <c r="RNM29" s="107"/>
      <c r="RNN29" s="107"/>
      <c r="RNO29" s="107"/>
      <c r="RNP29" s="107"/>
      <c r="RNQ29" s="107"/>
      <c r="RNR29" s="107"/>
      <c r="RNS29" s="107"/>
      <c r="RNT29" s="107"/>
      <c r="RNU29" s="107"/>
      <c r="RNV29" s="107"/>
      <c r="RNW29" s="107"/>
      <c r="RNX29" s="107"/>
      <c r="RNY29" s="107"/>
      <c r="RNZ29" s="107"/>
      <c r="ROA29" s="107"/>
      <c r="ROB29" s="107"/>
      <c r="ROC29" s="107"/>
      <c r="ROD29" s="107"/>
      <c r="ROE29" s="107"/>
      <c r="ROF29" s="107"/>
      <c r="ROG29" s="107"/>
      <c r="ROH29" s="107"/>
      <c r="ROI29" s="107"/>
      <c r="ROJ29" s="107"/>
      <c r="ROK29" s="107"/>
      <c r="ROL29" s="107"/>
      <c r="ROM29" s="107"/>
      <c r="RON29" s="107"/>
      <c r="ROO29" s="107"/>
      <c r="ROP29" s="107"/>
      <c r="ROQ29" s="107"/>
      <c r="ROR29" s="107"/>
      <c r="ROS29" s="107"/>
      <c r="ROT29" s="107"/>
      <c r="ROU29" s="107"/>
      <c r="ROV29" s="107"/>
      <c r="ROW29" s="107"/>
      <c r="ROX29" s="107"/>
      <c r="ROY29" s="107"/>
      <c r="ROZ29" s="107"/>
      <c r="RPA29" s="107"/>
      <c r="RPB29" s="107"/>
      <c r="RPC29" s="107"/>
      <c r="RPD29" s="107"/>
      <c r="RPE29" s="107"/>
      <c r="RPF29" s="107"/>
      <c r="RPG29" s="107"/>
      <c r="RPH29" s="107"/>
      <c r="RPI29" s="107"/>
      <c r="RPJ29" s="107"/>
      <c r="RPK29" s="107"/>
      <c r="RPL29" s="107"/>
      <c r="RPM29" s="107"/>
      <c r="RPN29" s="107"/>
      <c r="RPO29" s="107"/>
      <c r="RPP29" s="107"/>
      <c r="RPQ29" s="107"/>
      <c r="RPR29" s="107"/>
      <c r="RPS29" s="107"/>
      <c r="RPT29" s="107"/>
      <c r="RPU29" s="107"/>
      <c r="RPV29" s="107"/>
      <c r="RPW29" s="107"/>
      <c r="RPX29" s="107"/>
      <c r="RPY29" s="107"/>
      <c r="RPZ29" s="107"/>
      <c r="RQA29" s="107"/>
      <c r="RQB29" s="107"/>
      <c r="RQC29" s="107"/>
      <c r="RQD29" s="107"/>
      <c r="RQE29" s="107"/>
      <c r="RQF29" s="107"/>
      <c r="RQG29" s="107"/>
      <c r="RQH29" s="107"/>
      <c r="RQI29" s="107"/>
      <c r="RQJ29" s="107"/>
      <c r="RQK29" s="107"/>
      <c r="RQL29" s="107"/>
      <c r="RQM29" s="107"/>
      <c r="RQN29" s="107"/>
      <c r="RQO29" s="107"/>
      <c r="RQP29" s="107"/>
      <c r="RQQ29" s="107"/>
      <c r="RQR29" s="107"/>
      <c r="RQS29" s="107"/>
      <c r="RQT29" s="107"/>
      <c r="RQU29" s="107"/>
      <c r="RQV29" s="107"/>
      <c r="RQW29" s="107"/>
      <c r="RQX29" s="107"/>
      <c r="RQY29" s="107"/>
      <c r="RQZ29" s="107"/>
      <c r="RRA29" s="107"/>
      <c r="RRB29" s="107"/>
      <c r="RRC29" s="107"/>
      <c r="RRD29" s="107"/>
      <c r="RRE29" s="107"/>
      <c r="RRF29" s="107"/>
      <c r="RRG29" s="107"/>
      <c r="RRH29" s="107"/>
      <c r="RRI29" s="107"/>
      <c r="RRJ29" s="107"/>
      <c r="RRK29" s="107"/>
      <c r="RRL29" s="107"/>
      <c r="RRM29" s="107"/>
      <c r="RRN29" s="107"/>
      <c r="RRO29" s="107"/>
      <c r="RRP29" s="107"/>
      <c r="RRQ29" s="107"/>
      <c r="RRR29" s="107"/>
      <c r="RRS29" s="107"/>
      <c r="RRT29" s="107"/>
      <c r="RRU29" s="107"/>
      <c r="RRV29" s="107"/>
      <c r="RRW29" s="107"/>
      <c r="RRX29" s="107"/>
      <c r="RRY29" s="107"/>
      <c r="RRZ29" s="107"/>
      <c r="RSA29" s="107"/>
      <c r="RSB29" s="107"/>
      <c r="RSC29" s="107"/>
      <c r="RSD29" s="107"/>
      <c r="RSE29" s="107"/>
      <c r="RSF29" s="107"/>
      <c r="RSG29" s="107"/>
      <c r="RSH29" s="107"/>
      <c r="RSI29" s="107"/>
      <c r="RSJ29" s="107"/>
      <c r="RSK29" s="107"/>
      <c r="RSL29" s="107"/>
      <c r="RSM29" s="107"/>
      <c r="RSN29" s="107"/>
      <c r="RSO29" s="107"/>
      <c r="RSP29" s="107"/>
      <c r="RSQ29" s="107"/>
      <c r="RSR29" s="107"/>
      <c r="RSS29" s="107"/>
      <c r="RST29" s="107"/>
      <c r="RSU29" s="107"/>
      <c r="RSV29" s="107"/>
      <c r="RSW29" s="107"/>
      <c r="RSX29" s="107"/>
      <c r="RSY29" s="107"/>
      <c r="RSZ29" s="107"/>
      <c r="RTA29" s="107"/>
      <c r="RTB29" s="107"/>
      <c r="RTC29" s="107"/>
      <c r="RTD29" s="107"/>
      <c r="RTE29" s="107"/>
      <c r="RTF29" s="107"/>
      <c r="RTG29" s="107"/>
      <c r="RTH29" s="107"/>
      <c r="RTI29" s="107"/>
      <c r="RTJ29" s="107"/>
      <c r="RTK29" s="107"/>
      <c r="RTL29" s="107"/>
      <c r="RTM29" s="107"/>
      <c r="RTN29" s="107"/>
      <c r="RTO29" s="107"/>
      <c r="RTP29" s="107"/>
      <c r="RTQ29" s="107"/>
      <c r="RTR29" s="107"/>
      <c r="RTS29" s="107"/>
      <c r="RTT29" s="107"/>
      <c r="RTU29" s="107"/>
      <c r="RTV29" s="107"/>
      <c r="RTW29" s="107"/>
      <c r="RTX29" s="107"/>
      <c r="RTY29" s="107"/>
      <c r="RTZ29" s="107"/>
      <c r="RUA29" s="107"/>
      <c r="RUB29" s="107"/>
      <c r="RUC29" s="107"/>
      <c r="RUD29" s="107"/>
      <c r="RUE29" s="107"/>
      <c r="RUF29" s="107"/>
      <c r="RUG29" s="107"/>
      <c r="RUH29" s="107"/>
      <c r="RUI29" s="107"/>
      <c r="RUJ29" s="107"/>
      <c r="RUK29" s="107"/>
      <c r="RUL29" s="107"/>
      <c r="RUM29" s="107"/>
      <c r="RUN29" s="107"/>
      <c r="RUO29" s="107"/>
      <c r="RUP29" s="107"/>
      <c r="RUQ29" s="107"/>
      <c r="RUR29" s="107"/>
      <c r="RUS29" s="107"/>
      <c r="RUT29" s="107"/>
      <c r="RUU29" s="107"/>
      <c r="RUV29" s="107"/>
      <c r="RUW29" s="107"/>
      <c r="RUX29" s="107"/>
      <c r="RUY29" s="107"/>
      <c r="RUZ29" s="107"/>
      <c r="RVA29" s="107"/>
      <c r="RVB29" s="107"/>
      <c r="RVC29" s="107"/>
      <c r="RVD29" s="107"/>
      <c r="RVE29" s="107"/>
      <c r="RVF29" s="107"/>
      <c r="RVG29" s="107"/>
      <c r="RVH29" s="107"/>
      <c r="RVI29" s="107"/>
      <c r="RVJ29" s="107"/>
      <c r="RVK29" s="107"/>
      <c r="RVL29" s="107"/>
      <c r="RVM29" s="107"/>
      <c r="RVN29" s="107"/>
      <c r="RVO29" s="107"/>
      <c r="RVP29" s="107"/>
      <c r="RVQ29" s="107"/>
      <c r="RVR29" s="107"/>
      <c r="RVS29" s="107"/>
      <c r="RVT29" s="107"/>
      <c r="RVU29" s="107"/>
      <c r="RVV29" s="107"/>
      <c r="RVW29" s="107"/>
      <c r="RVX29" s="107"/>
      <c r="RVY29" s="107"/>
      <c r="RVZ29" s="107"/>
      <c r="RWA29" s="107"/>
      <c r="RWB29" s="107"/>
      <c r="RWC29" s="107"/>
      <c r="RWD29" s="107"/>
      <c r="RWE29" s="107"/>
      <c r="RWF29" s="107"/>
      <c r="RWG29" s="107"/>
      <c r="RWH29" s="107"/>
      <c r="RWI29" s="107"/>
      <c r="RWJ29" s="107"/>
      <c r="RWK29" s="107"/>
      <c r="RWL29" s="107"/>
      <c r="RWM29" s="107"/>
      <c r="RWN29" s="107"/>
      <c r="RWO29" s="107"/>
      <c r="RWP29" s="107"/>
      <c r="RWQ29" s="107"/>
      <c r="RWR29" s="107"/>
      <c r="RWS29" s="107"/>
      <c r="RWT29" s="107"/>
      <c r="RWU29" s="107"/>
      <c r="RWV29" s="107"/>
      <c r="RWW29" s="107"/>
      <c r="RWX29" s="107"/>
      <c r="RWY29" s="107"/>
      <c r="RWZ29" s="107"/>
      <c r="RXA29" s="107"/>
      <c r="RXB29" s="107"/>
      <c r="RXC29" s="107"/>
      <c r="RXD29" s="107"/>
      <c r="RXE29" s="107"/>
      <c r="RXF29" s="107"/>
      <c r="RXG29" s="107"/>
      <c r="RXH29" s="107"/>
      <c r="RXI29" s="107"/>
      <c r="RXJ29" s="107"/>
      <c r="RXK29" s="107"/>
      <c r="RXL29" s="107"/>
      <c r="RXM29" s="107"/>
      <c r="RXN29" s="107"/>
      <c r="RXO29" s="107"/>
      <c r="RXP29" s="107"/>
      <c r="RXQ29" s="107"/>
      <c r="RXR29" s="107"/>
      <c r="RXS29" s="107"/>
      <c r="RXT29" s="107"/>
      <c r="RXU29" s="107"/>
      <c r="RXV29" s="107"/>
      <c r="RXW29" s="107"/>
      <c r="RXX29" s="107"/>
      <c r="RXY29" s="107"/>
      <c r="RXZ29" s="107"/>
      <c r="RYA29" s="107"/>
      <c r="RYB29" s="107"/>
      <c r="RYC29" s="107"/>
      <c r="RYD29" s="107"/>
      <c r="RYE29" s="107"/>
      <c r="RYF29" s="107"/>
      <c r="RYG29" s="107"/>
      <c r="RYH29" s="107"/>
      <c r="RYI29" s="107"/>
      <c r="RYJ29" s="107"/>
      <c r="RYK29" s="107"/>
      <c r="RYL29" s="107"/>
      <c r="RYM29" s="107"/>
      <c r="RYN29" s="107"/>
      <c r="RYO29" s="107"/>
      <c r="RYP29" s="107"/>
      <c r="RYQ29" s="107"/>
      <c r="RYR29" s="107"/>
      <c r="RYS29" s="107"/>
      <c r="RYT29" s="107"/>
      <c r="RYU29" s="107"/>
      <c r="RYV29" s="107"/>
      <c r="RYW29" s="107"/>
      <c r="RYX29" s="107"/>
      <c r="RYY29" s="107"/>
      <c r="RYZ29" s="107"/>
      <c r="RZA29" s="107"/>
      <c r="RZB29" s="107"/>
      <c r="RZC29" s="107"/>
      <c r="RZD29" s="107"/>
      <c r="RZE29" s="107"/>
      <c r="RZF29" s="107"/>
      <c r="RZG29" s="107"/>
      <c r="RZH29" s="107"/>
      <c r="RZI29" s="107"/>
      <c r="RZJ29" s="107"/>
      <c r="RZK29" s="107"/>
      <c r="RZL29" s="107"/>
      <c r="RZM29" s="107"/>
      <c r="RZN29" s="107"/>
      <c r="RZO29" s="107"/>
      <c r="RZP29" s="107"/>
      <c r="RZQ29" s="107"/>
      <c r="RZR29" s="107"/>
      <c r="RZS29" s="107"/>
      <c r="RZT29" s="107"/>
      <c r="RZU29" s="107"/>
      <c r="RZV29" s="107"/>
      <c r="RZW29" s="107"/>
      <c r="RZX29" s="107"/>
      <c r="RZY29" s="107"/>
      <c r="RZZ29" s="107"/>
      <c r="SAA29" s="107"/>
      <c r="SAB29" s="107"/>
      <c r="SAC29" s="107"/>
      <c r="SAD29" s="107"/>
      <c r="SAE29" s="107"/>
      <c r="SAF29" s="107"/>
      <c r="SAG29" s="107"/>
      <c r="SAH29" s="107"/>
      <c r="SAI29" s="107"/>
      <c r="SAJ29" s="107"/>
      <c r="SAK29" s="107"/>
      <c r="SAL29" s="107"/>
      <c r="SAM29" s="107"/>
      <c r="SAN29" s="107"/>
      <c r="SAO29" s="107"/>
      <c r="SAP29" s="107"/>
      <c r="SAQ29" s="107"/>
      <c r="SAR29" s="107"/>
      <c r="SAS29" s="107"/>
      <c r="SAT29" s="107"/>
      <c r="SAU29" s="107"/>
      <c r="SAV29" s="107"/>
      <c r="SAW29" s="107"/>
      <c r="SAX29" s="107"/>
      <c r="SAY29" s="107"/>
      <c r="SAZ29" s="107"/>
      <c r="SBA29" s="107"/>
      <c r="SBB29" s="107"/>
      <c r="SBC29" s="107"/>
      <c r="SBD29" s="107"/>
      <c r="SBE29" s="107"/>
      <c r="SBF29" s="107"/>
      <c r="SBG29" s="107"/>
      <c r="SBH29" s="107"/>
      <c r="SBI29" s="107"/>
      <c r="SBJ29" s="107"/>
      <c r="SBK29" s="107"/>
      <c r="SBL29" s="107"/>
      <c r="SBM29" s="107"/>
      <c r="SBN29" s="107"/>
      <c r="SBO29" s="107"/>
      <c r="SBP29" s="107"/>
      <c r="SBQ29" s="107"/>
      <c r="SBR29" s="107"/>
      <c r="SBS29" s="107"/>
      <c r="SBT29" s="107"/>
      <c r="SBU29" s="107"/>
      <c r="SBV29" s="107"/>
      <c r="SBW29" s="107"/>
      <c r="SBX29" s="107"/>
      <c r="SBY29" s="107"/>
      <c r="SBZ29" s="107"/>
      <c r="SCA29" s="107"/>
      <c r="SCB29" s="107"/>
      <c r="SCC29" s="107"/>
      <c r="SCD29" s="107"/>
      <c r="SCE29" s="107"/>
      <c r="SCF29" s="107"/>
      <c r="SCG29" s="107"/>
      <c r="SCH29" s="107"/>
      <c r="SCI29" s="107"/>
      <c r="SCJ29" s="107"/>
      <c r="SCK29" s="107"/>
      <c r="SCL29" s="107"/>
      <c r="SCM29" s="107"/>
      <c r="SCN29" s="107"/>
      <c r="SCO29" s="107"/>
      <c r="SCP29" s="107"/>
      <c r="SCQ29" s="107"/>
      <c r="SCR29" s="107"/>
      <c r="SCS29" s="107"/>
      <c r="SCT29" s="107"/>
      <c r="SCU29" s="107"/>
      <c r="SCV29" s="107"/>
      <c r="SCW29" s="107"/>
      <c r="SCX29" s="107"/>
      <c r="SCY29" s="107"/>
      <c r="SCZ29" s="107"/>
      <c r="SDA29" s="107"/>
      <c r="SDB29" s="107"/>
      <c r="SDC29" s="107"/>
      <c r="SDD29" s="107"/>
      <c r="SDE29" s="107"/>
      <c r="SDF29" s="107"/>
      <c r="SDG29" s="107"/>
      <c r="SDH29" s="107"/>
      <c r="SDI29" s="107"/>
      <c r="SDJ29" s="107"/>
      <c r="SDK29" s="107"/>
      <c r="SDL29" s="107"/>
      <c r="SDM29" s="107"/>
      <c r="SDN29" s="107"/>
      <c r="SDO29" s="107"/>
      <c r="SDP29" s="107"/>
      <c r="SDQ29" s="107"/>
      <c r="SDR29" s="107"/>
      <c r="SDS29" s="107"/>
      <c r="SDT29" s="107"/>
      <c r="SDU29" s="107"/>
      <c r="SDV29" s="107"/>
      <c r="SDW29" s="107"/>
      <c r="SDX29" s="107"/>
      <c r="SDY29" s="107"/>
      <c r="SDZ29" s="107"/>
      <c r="SEA29" s="107"/>
      <c r="SEB29" s="107"/>
      <c r="SEC29" s="107"/>
      <c r="SED29" s="107"/>
      <c r="SEE29" s="107"/>
      <c r="SEF29" s="107"/>
      <c r="SEG29" s="107"/>
      <c r="SEH29" s="107"/>
      <c r="SEI29" s="107"/>
      <c r="SEJ29" s="107"/>
      <c r="SEK29" s="107"/>
      <c r="SEL29" s="107"/>
      <c r="SEM29" s="107"/>
      <c r="SEN29" s="107"/>
      <c r="SEO29" s="107"/>
      <c r="SEP29" s="107"/>
      <c r="SEQ29" s="107"/>
      <c r="SER29" s="107"/>
      <c r="SES29" s="107"/>
      <c r="SET29" s="107"/>
      <c r="SEU29" s="107"/>
      <c r="SEV29" s="107"/>
      <c r="SEW29" s="107"/>
      <c r="SEX29" s="107"/>
      <c r="SEY29" s="107"/>
      <c r="SEZ29" s="107"/>
      <c r="SFA29" s="107"/>
      <c r="SFB29" s="107"/>
      <c r="SFC29" s="107"/>
      <c r="SFD29" s="107"/>
      <c r="SFE29" s="107"/>
      <c r="SFF29" s="107"/>
      <c r="SFG29" s="107"/>
      <c r="SFH29" s="107"/>
      <c r="SFI29" s="107"/>
      <c r="SFJ29" s="107"/>
      <c r="SFK29" s="107"/>
      <c r="SFL29" s="107"/>
      <c r="SFM29" s="107"/>
      <c r="SFN29" s="107"/>
      <c r="SFO29" s="107"/>
      <c r="SFP29" s="107"/>
      <c r="SFQ29" s="107"/>
      <c r="SFR29" s="107"/>
      <c r="SFS29" s="107"/>
      <c r="SFT29" s="107"/>
      <c r="SFU29" s="107"/>
      <c r="SFV29" s="107"/>
      <c r="SFW29" s="107"/>
      <c r="SFX29" s="107"/>
      <c r="SFY29" s="107"/>
      <c r="SFZ29" s="107"/>
      <c r="SGA29" s="107"/>
      <c r="SGB29" s="107"/>
      <c r="SGC29" s="107"/>
      <c r="SGD29" s="107"/>
      <c r="SGE29" s="107"/>
      <c r="SGF29" s="107"/>
      <c r="SGG29" s="107"/>
      <c r="SGH29" s="107"/>
      <c r="SGI29" s="107"/>
      <c r="SGJ29" s="107"/>
      <c r="SGK29" s="107"/>
      <c r="SGL29" s="107"/>
      <c r="SGM29" s="107"/>
      <c r="SGN29" s="107"/>
      <c r="SGO29" s="107"/>
      <c r="SGP29" s="107"/>
      <c r="SGQ29" s="107"/>
      <c r="SGR29" s="107"/>
      <c r="SGS29" s="107"/>
      <c r="SGT29" s="107"/>
      <c r="SGU29" s="107"/>
      <c r="SGV29" s="107"/>
      <c r="SGW29" s="107"/>
      <c r="SGX29" s="107"/>
      <c r="SGY29" s="107"/>
      <c r="SGZ29" s="107"/>
      <c r="SHA29" s="107"/>
      <c r="SHB29" s="107"/>
      <c r="SHC29" s="107"/>
      <c r="SHD29" s="107"/>
      <c r="SHE29" s="107"/>
      <c r="SHF29" s="107"/>
      <c r="SHG29" s="107"/>
      <c r="SHH29" s="107"/>
      <c r="SHI29" s="107"/>
      <c r="SHJ29" s="107"/>
      <c r="SHK29" s="107"/>
      <c r="SHL29" s="107"/>
      <c r="SHM29" s="107"/>
      <c r="SHN29" s="107"/>
      <c r="SHO29" s="107"/>
      <c r="SHP29" s="107"/>
      <c r="SHQ29" s="107"/>
      <c r="SHR29" s="107"/>
      <c r="SHS29" s="107"/>
      <c r="SHT29" s="107"/>
      <c r="SHU29" s="107"/>
      <c r="SHV29" s="107"/>
      <c r="SHW29" s="107"/>
      <c r="SHX29" s="107"/>
      <c r="SHY29" s="107"/>
      <c r="SHZ29" s="107"/>
      <c r="SIA29" s="107"/>
      <c r="SIB29" s="107"/>
      <c r="SIC29" s="107"/>
      <c r="SID29" s="107"/>
      <c r="SIE29" s="107"/>
      <c r="SIF29" s="107"/>
      <c r="SIG29" s="107"/>
      <c r="SIH29" s="107"/>
      <c r="SII29" s="107"/>
      <c r="SIJ29" s="107"/>
      <c r="SIK29" s="107"/>
      <c r="SIL29" s="107"/>
      <c r="SIM29" s="107"/>
      <c r="SIN29" s="107"/>
      <c r="SIO29" s="107"/>
      <c r="SIP29" s="107"/>
      <c r="SIQ29" s="107"/>
      <c r="SIR29" s="107"/>
      <c r="SIS29" s="107"/>
      <c r="SIT29" s="107"/>
      <c r="SIU29" s="107"/>
      <c r="SIV29" s="107"/>
      <c r="SIW29" s="107"/>
      <c r="SIX29" s="107"/>
      <c r="SIY29" s="107"/>
      <c r="SIZ29" s="107"/>
      <c r="SJA29" s="107"/>
      <c r="SJB29" s="107"/>
      <c r="SJC29" s="107"/>
      <c r="SJD29" s="107"/>
      <c r="SJE29" s="107"/>
      <c r="SJF29" s="107"/>
      <c r="SJG29" s="107"/>
      <c r="SJH29" s="107"/>
      <c r="SJI29" s="107"/>
      <c r="SJJ29" s="107"/>
      <c r="SJK29" s="107"/>
      <c r="SJL29" s="107"/>
      <c r="SJM29" s="107"/>
      <c r="SJN29" s="107"/>
      <c r="SJO29" s="107"/>
      <c r="SJP29" s="107"/>
      <c r="SJQ29" s="107"/>
      <c r="SJR29" s="107"/>
      <c r="SJS29" s="107"/>
      <c r="SJT29" s="107"/>
      <c r="SJU29" s="107"/>
      <c r="SJV29" s="107"/>
      <c r="SJW29" s="107"/>
      <c r="SJX29" s="107"/>
      <c r="SJY29" s="107"/>
      <c r="SJZ29" s="107"/>
      <c r="SKA29" s="107"/>
      <c r="SKB29" s="107"/>
      <c r="SKC29" s="107"/>
      <c r="SKD29" s="107"/>
      <c r="SKE29" s="107"/>
      <c r="SKF29" s="107"/>
      <c r="SKG29" s="107"/>
      <c r="SKH29" s="107"/>
      <c r="SKI29" s="107"/>
      <c r="SKJ29" s="107"/>
      <c r="SKK29" s="107"/>
      <c r="SKL29" s="107"/>
      <c r="SKM29" s="107"/>
      <c r="SKN29" s="107"/>
      <c r="SKO29" s="107"/>
      <c r="SKP29" s="107"/>
      <c r="SKQ29" s="107"/>
      <c r="SKR29" s="107"/>
      <c r="SKS29" s="107"/>
      <c r="SKT29" s="107"/>
      <c r="SKU29" s="107"/>
      <c r="SKV29" s="107"/>
      <c r="SKW29" s="107"/>
      <c r="SKX29" s="107"/>
      <c r="SKY29" s="107"/>
      <c r="SKZ29" s="107"/>
      <c r="SLA29" s="107"/>
      <c r="SLB29" s="107"/>
      <c r="SLC29" s="107"/>
      <c r="SLD29" s="107"/>
      <c r="SLE29" s="107"/>
      <c r="SLF29" s="107"/>
      <c r="SLG29" s="107"/>
      <c r="SLH29" s="107"/>
      <c r="SLI29" s="107"/>
      <c r="SLJ29" s="107"/>
      <c r="SLK29" s="107"/>
      <c r="SLL29" s="107"/>
      <c r="SLM29" s="107"/>
      <c r="SLN29" s="107"/>
      <c r="SLO29" s="107"/>
      <c r="SLP29" s="107"/>
      <c r="SLQ29" s="107"/>
      <c r="SLR29" s="107"/>
      <c r="SLS29" s="107"/>
      <c r="SLT29" s="107"/>
      <c r="SLU29" s="107"/>
      <c r="SLV29" s="107"/>
      <c r="SLW29" s="107"/>
      <c r="SLX29" s="107"/>
      <c r="SLY29" s="107"/>
      <c r="SLZ29" s="107"/>
      <c r="SMA29" s="107"/>
      <c r="SMB29" s="107"/>
      <c r="SMC29" s="107"/>
      <c r="SMD29" s="107"/>
      <c r="SME29" s="107"/>
      <c r="SMF29" s="107"/>
      <c r="SMG29" s="107"/>
      <c r="SMH29" s="107"/>
      <c r="SMI29" s="107"/>
      <c r="SMJ29" s="107"/>
      <c r="SMK29" s="107"/>
      <c r="SML29" s="107"/>
      <c r="SMM29" s="107"/>
      <c r="SMN29" s="107"/>
      <c r="SMO29" s="107"/>
      <c r="SMP29" s="107"/>
      <c r="SMQ29" s="107"/>
      <c r="SMR29" s="107"/>
      <c r="SMS29" s="107"/>
      <c r="SMT29" s="107"/>
      <c r="SMU29" s="107"/>
      <c r="SMV29" s="107"/>
      <c r="SMW29" s="107"/>
      <c r="SMX29" s="107"/>
      <c r="SMY29" s="107"/>
      <c r="SMZ29" s="107"/>
      <c r="SNA29" s="107"/>
      <c r="SNB29" s="107"/>
      <c r="SNC29" s="107"/>
      <c r="SND29" s="107"/>
      <c r="SNE29" s="107"/>
      <c r="SNF29" s="107"/>
      <c r="SNG29" s="107"/>
      <c r="SNH29" s="107"/>
      <c r="SNI29" s="107"/>
      <c r="SNJ29" s="107"/>
      <c r="SNK29" s="107"/>
      <c r="SNL29" s="107"/>
      <c r="SNM29" s="107"/>
      <c r="SNN29" s="107"/>
      <c r="SNO29" s="107"/>
      <c r="SNP29" s="107"/>
      <c r="SNQ29" s="107"/>
      <c r="SNR29" s="107"/>
      <c r="SNS29" s="107"/>
      <c r="SNT29" s="107"/>
      <c r="SNU29" s="107"/>
      <c r="SNV29" s="107"/>
      <c r="SNW29" s="107"/>
      <c r="SNX29" s="107"/>
      <c r="SNY29" s="107"/>
      <c r="SNZ29" s="107"/>
      <c r="SOA29" s="107"/>
      <c r="SOB29" s="107"/>
      <c r="SOC29" s="107"/>
      <c r="SOD29" s="107"/>
      <c r="SOE29" s="107"/>
      <c r="SOF29" s="107"/>
      <c r="SOG29" s="107"/>
      <c r="SOH29" s="107"/>
      <c r="SOI29" s="107"/>
      <c r="SOJ29" s="107"/>
      <c r="SOK29" s="107"/>
      <c r="SOL29" s="107"/>
      <c r="SOM29" s="107"/>
      <c r="SON29" s="107"/>
      <c r="SOO29" s="107"/>
      <c r="SOP29" s="107"/>
      <c r="SOQ29" s="107"/>
      <c r="SOR29" s="107"/>
      <c r="SOS29" s="107"/>
      <c r="SOT29" s="107"/>
      <c r="SOU29" s="107"/>
      <c r="SOV29" s="107"/>
      <c r="SOW29" s="107"/>
      <c r="SOX29" s="107"/>
      <c r="SOY29" s="107"/>
      <c r="SOZ29" s="107"/>
      <c r="SPA29" s="107"/>
      <c r="SPB29" s="107"/>
      <c r="SPC29" s="107"/>
      <c r="SPD29" s="107"/>
      <c r="SPE29" s="107"/>
      <c r="SPF29" s="107"/>
      <c r="SPG29" s="107"/>
      <c r="SPH29" s="107"/>
      <c r="SPI29" s="107"/>
      <c r="SPJ29" s="107"/>
      <c r="SPK29" s="107"/>
      <c r="SPL29" s="107"/>
      <c r="SPM29" s="107"/>
      <c r="SPN29" s="107"/>
      <c r="SPO29" s="107"/>
      <c r="SPP29" s="107"/>
      <c r="SPQ29" s="107"/>
      <c r="SPR29" s="107"/>
      <c r="SPS29" s="107"/>
      <c r="SPT29" s="107"/>
      <c r="SPU29" s="107"/>
      <c r="SPV29" s="107"/>
      <c r="SPW29" s="107"/>
      <c r="SPX29" s="107"/>
      <c r="SPY29" s="107"/>
      <c r="SPZ29" s="107"/>
      <c r="SQA29" s="107"/>
      <c r="SQB29" s="107"/>
      <c r="SQC29" s="107"/>
      <c r="SQD29" s="107"/>
      <c r="SQE29" s="107"/>
      <c r="SQF29" s="107"/>
      <c r="SQG29" s="107"/>
      <c r="SQH29" s="107"/>
      <c r="SQI29" s="107"/>
      <c r="SQJ29" s="107"/>
      <c r="SQK29" s="107"/>
      <c r="SQL29" s="107"/>
      <c r="SQM29" s="107"/>
      <c r="SQN29" s="107"/>
      <c r="SQO29" s="107"/>
      <c r="SQP29" s="107"/>
      <c r="SQQ29" s="107"/>
      <c r="SQR29" s="107"/>
      <c r="SQS29" s="107"/>
      <c r="SQT29" s="107"/>
      <c r="SQU29" s="107"/>
      <c r="SQV29" s="107"/>
      <c r="SQW29" s="107"/>
      <c r="SQX29" s="107"/>
      <c r="SQY29" s="107"/>
      <c r="SQZ29" s="107"/>
      <c r="SRA29" s="107"/>
      <c r="SRB29" s="107"/>
      <c r="SRC29" s="107"/>
      <c r="SRD29" s="107"/>
      <c r="SRE29" s="107"/>
      <c r="SRF29" s="107"/>
      <c r="SRG29" s="107"/>
      <c r="SRH29" s="107"/>
      <c r="SRI29" s="107"/>
      <c r="SRJ29" s="107"/>
      <c r="SRK29" s="107"/>
      <c r="SRL29" s="107"/>
      <c r="SRM29" s="107"/>
      <c r="SRN29" s="107"/>
      <c r="SRO29" s="107"/>
      <c r="SRP29" s="107"/>
      <c r="SRQ29" s="107"/>
      <c r="SRR29" s="107"/>
      <c r="SRS29" s="107"/>
      <c r="SRT29" s="107"/>
      <c r="SRU29" s="107"/>
      <c r="SRV29" s="107"/>
      <c r="SRW29" s="107"/>
      <c r="SRX29" s="107"/>
      <c r="SRY29" s="107"/>
      <c r="SRZ29" s="107"/>
      <c r="SSA29" s="107"/>
      <c r="SSB29" s="107"/>
      <c r="SSC29" s="107"/>
      <c r="SSD29" s="107"/>
      <c r="SSE29" s="107"/>
      <c r="SSF29" s="107"/>
      <c r="SSG29" s="107"/>
      <c r="SSH29" s="107"/>
      <c r="SSI29" s="107"/>
      <c r="SSJ29" s="107"/>
      <c r="SSK29" s="107"/>
      <c r="SSL29" s="107"/>
      <c r="SSM29" s="107"/>
      <c r="SSN29" s="107"/>
      <c r="SSO29" s="107"/>
      <c r="SSP29" s="107"/>
      <c r="SSQ29" s="107"/>
      <c r="SSR29" s="107"/>
      <c r="SSS29" s="107"/>
      <c r="SST29" s="107"/>
      <c r="SSU29" s="107"/>
      <c r="SSV29" s="107"/>
      <c r="SSW29" s="107"/>
      <c r="SSX29" s="107"/>
      <c r="SSY29" s="107"/>
      <c r="SSZ29" s="107"/>
      <c r="STA29" s="107"/>
      <c r="STB29" s="107"/>
      <c r="STC29" s="107"/>
      <c r="STD29" s="107"/>
      <c r="STE29" s="107"/>
      <c r="STF29" s="107"/>
      <c r="STG29" s="107"/>
      <c r="STH29" s="107"/>
      <c r="STI29" s="107"/>
      <c r="STJ29" s="107"/>
      <c r="STK29" s="107"/>
      <c r="STL29" s="107"/>
      <c r="STM29" s="107"/>
      <c r="STN29" s="107"/>
      <c r="STO29" s="107"/>
      <c r="STP29" s="107"/>
      <c r="STQ29" s="107"/>
      <c r="STR29" s="107"/>
      <c r="STS29" s="107"/>
      <c r="STT29" s="107"/>
      <c r="STU29" s="107"/>
      <c r="STV29" s="107"/>
      <c r="STW29" s="107"/>
      <c r="STX29" s="107"/>
      <c r="STY29" s="107"/>
      <c r="STZ29" s="107"/>
      <c r="SUA29" s="107"/>
      <c r="SUB29" s="107"/>
      <c r="SUC29" s="107"/>
      <c r="SUD29" s="107"/>
      <c r="SUE29" s="107"/>
      <c r="SUF29" s="107"/>
      <c r="SUG29" s="107"/>
      <c r="SUH29" s="107"/>
      <c r="SUI29" s="107"/>
      <c r="SUJ29" s="107"/>
      <c r="SUK29" s="107"/>
      <c r="SUL29" s="107"/>
      <c r="SUM29" s="107"/>
      <c r="SUN29" s="107"/>
      <c r="SUO29" s="107"/>
      <c r="SUP29" s="107"/>
      <c r="SUQ29" s="107"/>
      <c r="SUR29" s="107"/>
      <c r="SUS29" s="107"/>
      <c r="SUT29" s="107"/>
      <c r="SUU29" s="107"/>
      <c r="SUV29" s="107"/>
      <c r="SUW29" s="107"/>
      <c r="SUX29" s="107"/>
      <c r="SUY29" s="107"/>
      <c r="SUZ29" s="107"/>
      <c r="SVA29" s="107"/>
      <c r="SVB29" s="107"/>
      <c r="SVC29" s="107"/>
      <c r="SVD29" s="107"/>
      <c r="SVE29" s="107"/>
      <c r="SVF29" s="107"/>
      <c r="SVG29" s="107"/>
      <c r="SVH29" s="107"/>
      <c r="SVI29" s="107"/>
      <c r="SVJ29" s="107"/>
      <c r="SVK29" s="107"/>
      <c r="SVL29" s="107"/>
      <c r="SVM29" s="107"/>
      <c r="SVN29" s="107"/>
      <c r="SVO29" s="107"/>
      <c r="SVP29" s="107"/>
      <c r="SVQ29" s="107"/>
      <c r="SVR29" s="107"/>
      <c r="SVS29" s="107"/>
      <c r="SVT29" s="107"/>
      <c r="SVU29" s="107"/>
      <c r="SVV29" s="107"/>
      <c r="SVW29" s="107"/>
      <c r="SVX29" s="107"/>
      <c r="SVY29" s="107"/>
      <c r="SVZ29" s="107"/>
      <c r="SWA29" s="107"/>
      <c r="SWB29" s="107"/>
      <c r="SWC29" s="107"/>
      <c r="SWD29" s="107"/>
      <c r="SWE29" s="107"/>
      <c r="SWF29" s="107"/>
      <c r="SWG29" s="107"/>
      <c r="SWH29" s="107"/>
      <c r="SWI29" s="107"/>
      <c r="SWJ29" s="107"/>
      <c r="SWK29" s="107"/>
      <c r="SWL29" s="107"/>
      <c r="SWM29" s="107"/>
      <c r="SWN29" s="107"/>
      <c r="SWO29" s="107"/>
      <c r="SWP29" s="107"/>
      <c r="SWQ29" s="107"/>
      <c r="SWR29" s="107"/>
      <c r="SWS29" s="107"/>
      <c r="SWT29" s="107"/>
      <c r="SWU29" s="107"/>
      <c r="SWV29" s="107"/>
      <c r="SWW29" s="107"/>
      <c r="SWX29" s="107"/>
      <c r="SWY29" s="107"/>
      <c r="SWZ29" s="107"/>
      <c r="SXA29" s="107"/>
      <c r="SXB29" s="107"/>
      <c r="SXC29" s="107"/>
      <c r="SXD29" s="107"/>
      <c r="SXE29" s="107"/>
      <c r="SXF29" s="107"/>
      <c r="SXG29" s="107"/>
      <c r="SXH29" s="107"/>
      <c r="SXI29" s="107"/>
      <c r="SXJ29" s="107"/>
      <c r="SXK29" s="107"/>
      <c r="SXL29" s="107"/>
      <c r="SXM29" s="107"/>
      <c r="SXN29" s="107"/>
      <c r="SXO29" s="107"/>
      <c r="SXP29" s="107"/>
      <c r="SXQ29" s="107"/>
      <c r="SXR29" s="107"/>
      <c r="SXS29" s="107"/>
      <c r="SXT29" s="107"/>
      <c r="SXU29" s="107"/>
      <c r="SXV29" s="107"/>
      <c r="SXW29" s="107"/>
      <c r="SXX29" s="107"/>
      <c r="SXY29" s="107"/>
      <c r="SXZ29" s="107"/>
      <c r="SYA29" s="107"/>
      <c r="SYB29" s="107"/>
      <c r="SYC29" s="107"/>
      <c r="SYD29" s="107"/>
      <c r="SYE29" s="107"/>
      <c r="SYF29" s="107"/>
      <c r="SYG29" s="107"/>
      <c r="SYH29" s="107"/>
      <c r="SYI29" s="107"/>
      <c r="SYJ29" s="107"/>
      <c r="SYK29" s="107"/>
      <c r="SYL29" s="107"/>
      <c r="SYM29" s="107"/>
      <c r="SYN29" s="107"/>
      <c r="SYO29" s="107"/>
      <c r="SYP29" s="107"/>
      <c r="SYQ29" s="107"/>
      <c r="SYR29" s="107"/>
      <c r="SYS29" s="107"/>
      <c r="SYT29" s="107"/>
      <c r="SYU29" s="107"/>
      <c r="SYV29" s="107"/>
      <c r="SYW29" s="107"/>
      <c r="SYX29" s="107"/>
      <c r="SYY29" s="107"/>
      <c r="SYZ29" s="107"/>
      <c r="SZA29" s="107"/>
      <c r="SZB29" s="107"/>
      <c r="SZC29" s="107"/>
      <c r="SZD29" s="107"/>
      <c r="SZE29" s="107"/>
      <c r="SZF29" s="107"/>
      <c r="SZG29" s="107"/>
      <c r="SZH29" s="107"/>
      <c r="SZI29" s="107"/>
      <c r="SZJ29" s="107"/>
      <c r="SZK29" s="107"/>
      <c r="SZL29" s="107"/>
      <c r="SZM29" s="107"/>
      <c r="SZN29" s="107"/>
      <c r="SZO29" s="107"/>
      <c r="SZP29" s="107"/>
      <c r="SZQ29" s="107"/>
      <c r="SZR29" s="107"/>
      <c r="SZS29" s="107"/>
      <c r="SZT29" s="107"/>
      <c r="SZU29" s="107"/>
      <c r="SZV29" s="107"/>
      <c r="SZW29" s="107"/>
      <c r="SZX29" s="107"/>
      <c r="SZY29" s="107"/>
      <c r="SZZ29" s="107"/>
      <c r="TAA29" s="107"/>
      <c r="TAB29" s="107"/>
      <c r="TAC29" s="107"/>
      <c r="TAD29" s="107"/>
      <c r="TAE29" s="107"/>
      <c r="TAF29" s="107"/>
      <c r="TAG29" s="107"/>
      <c r="TAH29" s="107"/>
      <c r="TAI29" s="107"/>
      <c r="TAJ29" s="107"/>
      <c r="TAK29" s="107"/>
      <c r="TAL29" s="107"/>
      <c r="TAM29" s="107"/>
      <c r="TAN29" s="107"/>
      <c r="TAO29" s="107"/>
      <c r="TAP29" s="107"/>
      <c r="TAQ29" s="107"/>
      <c r="TAR29" s="107"/>
      <c r="TAS29" s="107"/>
      <c r="TAT29" s="107"/>
      <c r="TAU29" s="107"/>
      <c r="TAV29" s="107"/>
      <c r="TAW29" s="107"/>
      <c r="TAX29" s="107"/>
      <c r="TAY29" s="107"/>
      <c r="TAZ29" s="107"/>
      <c r="TBA29" s="107"/>
      <c r="TBB29" s="107"/>
      <c r="TBC29" s="107"/>
      <c r="TBD29" s="107"/>
      <c r="TBE29" s="107"/>
      <c r="TBF29" s="107"/>
      <c r="TBG29" s="107"/>
      <c r="TBH29" s="107"/>
      <c r="TBI29" s="107"/>
      <c r="TBJ29" s="107"/>
      <c r="TBK29" s="107"/>
      <c r="TBL29" s="107"/>
      <c r="TBM29" s="107"/>
      <c r="TBN29" s="107"/>
      <c r="TBO29" s="107"/>
      <c r="TBP29" s="107"/>
      <c r="TBQ29" s="107"/>
      <c r="TBR29" s="107"/>
      <c r="TBS29" s="107"/>
      <c r="TBT29" s="107"/>
      <c r="TBU29" s="107"/>
      <c r="TBV29" s="107"/>
      <c r="TBW29" s="107"/>
      <c r="TBX29" s="107"/>
      <c r="TBY29" s="107"/>
      <c r="TBZ29" s="107"/>
      <c r="TCA29" s="107"/>
      <c r="TCB29" s="107"/>
      <c r="TCC29" s="107"/>
      <c r="TCD29" s="107"/>
      <c r="TCE29" s="107"/>
      <c r="TCF29" s="107"/>
      <c r="TCG29" s="107"/>
      <c r="TCH29" s="107"/>
      <c r="TCI29" s="107"/>
      <c r="TCJ29" s="107"/>
      <c r="TCK29" s="107"/>
      <c r="TCL29" s="107"/>
      <c r="TCM29" s="107"/>
      <c r="TCN29" s="107"/>
      <c r="TCO29" s="107"/>
      <c r="TCP29" s="107"/>
      <c r="TCQ29" s="107"/>
      <c r="TCR29" s="107"/>
      <c r="TCS29" s="107"/>
      <c r="TCT29" s="107"/>
      <c r="TCU29" s="107"/>
      <c r="TCV29" s="107"/>
      <c r="TCW29" s="107"/>
      <c r="TCX29" s="107"/>
      <c r="TCY29" s="107"/>
      <c r="TCZ29" s="107"/>
      <c r="TDA29" s="107"/>
      <c r="TDB29" s="107"/>
      <c r="TDC29" s="107"/>
      <c r="TDD29" s="107"/>
      <c r="TDE29" s="107"/>
      <c r="TDF29" s="107"/>
      <c r="TDG29" s="107"/>
      <c r="TDH29" s="107"/>
      <c r="TDI29" s="107"/>
      <c r="TDJ29" s="107"/>
      <c r="TDK29" s="107"/>
      <c r="TDL29" s="107"/>
      <c r="TDM29" s="107"/>
      <c r="TDN29" s="107"/>
      <c r="TDO29" s="107"/>
      <c r="TDP29" s="107"/>
      <c r="TDQ29" s="107"/>
      <c r="TDR29" s="107"/>
      <c r="TDS29" s="107"/>
      <c r="TDT29" s="107"/>
      <c r="TDU29" s="107"/>
      <c r="TDV29" s="107"/>
      <c r="TDW29" s="107"/>
      <c r="TDX29" s="107"/>
      <c r="TDY29" s="107"/>
      <c r="TDZ29" s="107"/>
      <c r="TEA29" s="107"/>
      <c r="TEB29" s="107"/>
      <c r="TEC29" s="107"/>
      <c r="TED29" s="107"/>
      <c r="TEE29" s="107"/>
      <c r="TEF29" s="107"/>
      <c r="TEG29" s="107"/>
      <c r="TEH29" s="107"/>
      <c r="TEI29" s="107"/>
      <c r="TEJ29" s="107"/>
      <c r="TEK29" s="107"/>
      <c r="TEL29" s="107"/>
      <c r="TEM29" s="107"/>
      <c r="TEN29" s="107"/>
      <c r="TEO29" s="107"/>
      <c r="TEP29" s="107"/>
      <c r="TEQ29" s="107"/>
      <c r="TER29" s="107"/>
      <c r="TES29" s="107"/>
      <c r="TET29" s="107"/>
      <c r="TEU29" s="107"/>
      <c r="TEV29" s="107"/>
      <c r="TEW29" s="107"/>
      <c r="TEX29" s="107"/>
      <c r="TEY29" s="107"/>
      <c r="TEZ29" s="107"/>
      <c r="TFA29" s="107"/>
      <c r="TFB29" s="107"/>
      <c r="TFC29" s="107"/>
      <c r="TFD29" s="107"/>
      <c r="TFE29" s="107"/>
      <c r="TFF29" s="107"/>
      <c r="TFG29" s="107"/>
      <c r="TFH29" s="107"/>
      <c r="TFI29" s="107"/>
      <c r="TFJ29" s="107"/>
      <c r="TFK29" s="107"/>
      <c r="TFL29" s="107"/>
      <c r="TFM29" s="107"/>
      <c r="TFN29" s="107"/>
      <c r="TFO29" s="107"/>
      <c r="TFP29" s="107"/>
      <c r="TFQ29" s="107"/>
      <c r="TFR29" s="107"/>
      <c r="TFS29" s="107"/>
      <c r="TFT29" s="107"/>
      <c r="TFU29" s="107"/>
      <c r="TFV29" s="107"/>
      <c r="TFW29" s="107"/>
      <c r="TFX29" s="107"/>
      <c r="TFY29" s="107"/>
      <c r="TFZ29" s="107"/>
      <c r="TGA29" s="107"/>
      <c r="TGB29" s="107"/>
      <c r="TGC29" s="107"/>
      <c r="TGD29" s="107"/>
      <c r="TGE29" s="107"/>
      <c r="TGF29" s="107"/>
      <c r="TGG29" s="107"/>
      <c r="TGH29" s="107"/>
      <c r="TGI29" s="107"/>
      <c r="TGJ29" s="107"/>
      <c r="TGK29" s="107"/>
      <c r="TGL29" s="107"/>
      <c r="TGM29" s="107"/>
      <c r="TGN29" s="107"/>
      <c r="TGO29" s="107"/>
      <c r="TGP29" s="107"/>
      <c r="TGQ29" s="107"/>
      <c r="TGR29" s="107"/>
      <c r="TGS29" s="107"/>
      <c r="TGT29" s="107"/>
      <c r="TGU29" s="107"/>
      <c r="TGV29" s="107"/>
      <c r="TGW29" s="107"/>
      <c r="TGX29" s="107"/>
      <c r="TGY29" s="107"/>
      <c r="TGZ29" s="107"/>
      <c r="THA29" s="107"/>
      <c r="THB29" s="107"/>
      <c r="THC29" s="107"/>
      <c r="THD29" s="107"/>
      <c r="THE29" s="107"/>
      <c r="THF29" s="107"/>
      <c r="THG29" s="107"/>
      <c r="THH29" s="107"/>
      <c r="THI29" s="107"/>
      <c r="THJ29" s="107"/>
      <c r="THK29" s="107"/>
      <c r="THL29" s="107"/>
      <c r="THM29" s="107"/>
      <c r="THN29" s="107"/>
      <c r="THO29" s="107"/>
      <c r="THP29" s="107"/>
      <c r="THQ29" s="107"/>
      <c r="THR29" s="107"/>
      <c r="THS29" s="107"/>
      <c r="THT29" s="107"/>
      <c r="THU29" s="107"/>
      <c r="THV29" s="107"/>
      <c r="THW29" s="107"/>
      <c r="THX29" s="107"/>
      <c r="THY29" s="107"/>
      <c r="THZ29" s="107"/>
      <c r="TIA29" s="107"/>
      <c r="TIB29" s="107"/>
      <c r="TIC29" s="107"/>
      <c r="TID29" s="107"/>
      <c r="TIE29" s="107"/>
      <c r="TIF29" s="107"/>
      <c r="TIG29" s="107"/>
      <c r="TIH29" s="107"/>
      <c r="TII29" s="107"/>
      <c r="TIJ29" s="107"/>
      <c r="TIK29" s="107"/>
      <c r="TIL29" s="107"/>
      <c r="TIM29" s="107"/>
      <c r="TIN29" s="107"/>
      <c r="TIO29" s="107"/>
      <c r="TIP29" s="107"/>
      <c r="TIQ29" s="107"/>
      <c r="TIR29" s="107"/>
      <c r="TIS29" s="107"/>
      <c r="TIT29" s="107"/>
      <c r="TIU29" s="107"/>
      <c r="TIV29" s="107"/>
      <c r="TIW29" s="107"/>
      <c r="TIX29" s="107"/>
      <c r="TIY29" s="107"/>
      <c r="TIZ29" s="107"/>
      <c r="TJA29" s="107"/>
      <c r="TJB29" s="107"/>
      <c r="TJC29" s="107"/>
      <c r="TJD29" s="107"/>
      <c r="TJE29" s="107"/>
      <c r="TJF29" s="107"/>
      <c r="TJG29" s="107"/>
      <c r="TJH29" s="107"/>
      <c r="TJI29" s="107"/>
      <c r="TJJ29" s="107"/>
      <c r="TJK29" s="107"/>
      <c r="TJL29" s="107"/>
      <c r="TJM29" s="107"/>
      <c r="TJN29" s="107"/>
      <c r="TJO29" s="107"/>
      <c r="TJP29" s="107"/>
      <c r="TJQ29" s="107"/>
      <c r="TJR29" s="107"/>
      <c r="TJS29" s="107"/>
      <c r="TJT29" s="107"/>
      <c r="TJU29" s="107"/>
      <c r="TJV29" s="107"/>
      <c r="TJW29" s="107"/>
      <c r="TJX29" s="107"/>
      <c r="TJY29" s="107"/>
      <c r="TJZ29" s="107"/>
      <c r="TKA29" s="107"/>
      <c r="TKB29" s="107"/>
      <c r="TKC29" s="107"/>
      <c r="TKD29" s="107"/>
      <c r="TKE29" s="107"/>
      <c r="TKF29" s="107"/>
      <c r="TKG29" s="107"/>
      <c r="TKH29" s="107"/>
      <c r="TKI29" s="107"/>
      <c r="TKJ29" s="107"/>
      <c r="TKK29" s="107"/>
      <c r="TKL29" s="107"/>
      <c r="TKM29" s="107"/>
      <c r="TKN29" s="107"/>
      <c r="TKO29" s="107"/>
      <c r="TKP29" s="107"/>
      <c r="TKQ29" s="107"/>
      <c r="TKR29" s="107"/>
      <c r="TKS29" s="107"/>
      <c r="TKT29" s="107"/>
      <c r="TKU29" s="107"/>
      <c r="TKV29" s="107"/>
      <c r="TKW29" s="107"/>
      <c r="TKX29" s="107"/>
      <c r="TKY29" s="107"/>
      <c r="TKZ29" s="107"/>
      <c r="TLA29" s="107"/>
      <c r="TLB29" s="107"/>
      <c r="TLC29" s="107"/>
      <c r="TLD29" s="107"/>
      <c r="TLE29" s="107"/>
      <c r="TLF29" s="107"/>
      <c r="TLG29" s="107"/>
      <c r="TLH29" s="107"/>
      <c r="TLI29" s="107"/>
      <c r="TLJ29" s="107"/>
      <c r="TLK29" s="107"/>
      <c r="TLL29" s="107"/>
      <c r="TLM29" s="107"/>
      <c r="TLN29" s="107"/>
      <c r="TLO29" s="107"/>
      <c r="TLP29" s="107"/>
      <c r="TLQ29" s="107"/>
      <c r="TLR29" s="107"/>
      <c r="TLS29" s="107"/>
      <c r="TLT29" s="107"/>
      <c r="TLU29" s="107"/>
      <c r="TLV29" s="107"/>
      <c r="TLW29" s="107"/>
      <c r="TLX29" s="107"/>
      <c r="TLY29" s="107"/>
      <c r="TLZ29" s="107"/>
      <c r="TMA29" s="107"/>
      <c r="TMB29" s="107"/>
      <c r="TMC29" s="107"/>
      <c r="TMD29" s="107"/>
      <c r="TME29" s="107"/>
      <c r="TMF29" s="107"/>
      <c r="TMG29" s="107"/>
      <c r="TMH29" s="107"/>
      <c r="TMI29" s="107"/>
      <c r="TMJ29" s="107"/>
      <c r="TMK29" s="107"/>
      <c r="TML29" s="107"/>
      <c r="TMM29" s="107"/>
      <c r="TMN29" s="107"/>
      <c r="TMO29" s="107"/>
      <c r="TMP29" s="107"/>
      <c r="TMQ29" s="107"/>
      <c r="TMR29" s="107"/>
      <c r="TMS29" s="107"/>
      <c r="TMT29" s="107"/>
      <c r="TMU29" s="107"/>
      <c r="TMV29" s="107"/>
      <c r="TMW29" s="107"/>
      <c r="TMX29" s="107"/>
      <c r="TMY29" s="107"/>
      <c r="TMZ29" s="107"/>
      <c r="TNA29" s="107"/>
      <c r="TNB29" s="107"/>
      <c r="TNC29" s="107"/>
      <c r="TND29" s="107"/>
      <c r="TNE29" s="107"/>
      <c r="TNF29" s="107"/>
      <c r="TNG29" s="107"/>
      <c r="TNH29" s="107"/>
      <c r="TNI29" s="107"/>
      <c r="TNJ29" s="107"/>
      <c r="TNK29" s="107"/>
      <c r="TNL29" s="107"/>
      <c r="TNM29" s="107"/>
      <c r="TNN29" s="107"/>
      <c r="TNO29" s="107"/>
      <c r="TNP29" s="107"/>
      <c r="TNQ29" s="107"/>
      <c r="TNR29" s="107"/>
      <c r="TNS29" s="107"/>
      <c r="TNT29" s="107"/>
      <c r="TNU29" s="107"/>
      <c r="TNV29" s="107"/>
      <c r="TNW29" s="107"/>
      <c r="TNX29" s="107"/>
      <c r="TNY29" s="107"/>
      <c r="TNZ29" s="107"/>
      <c r="TOA29" s="107"/>
      <c r="TOB29" s="107"/>
      <c r="TOC29" s="107"/>
      <c r="TOD29" s="107"/>
      <c r="TOE29" s="107"/>
      <c r="TOF29" s="107"/>
      <c r="TOG29" s="107"/>
      <c r="TOH29" s="107"/>
      <c r="TOI29" s="107"/>
      <c r="TOJ29" s="107"/>
      <c r="TOK29" s="107"/>
      <c r="TOL29" s="107"/>
      <c r="TOM29" s="107"/>
      <c r="TON29" s="107"/>
      <c r="TOO29" s="107"/>
      <c r="TOP29" s="107"/>
      <c r="TOQ29" s="107"/>
      <c r="TOR29" s="107"/>
      <c r="TOS29" s="107"/>
      <c r="TOT29" s="107"/>
      <c r="TOU29" s="107"/>
      <c r="TOV29" s="107"/>
      <c r="TOW29" s="107"/>
      <c r="TOX29" s="107"/>
      <c r="TOY29" s="107"/>
      <c r="TOZ29" s="107"/>
      <c r="TPA29" s="107"/>
      <c r="TPB29" s="107"/>
      <c r="TPC29" s="107"/>
      <c r="TPD29" s="107"/>
      <c r="TPE29" s="107"/>
      <c r="TPF29" s="107"/>
      <c r="TPG29" s="107"/>
      <c r="TPH29" s="107"/>
      <c r="TPI29" s="107"/>
      <c r="TPJ29" s="107"/>
      <c r="TPK29" s="107"/>
      <c r="TPL29" s="107"/>
      <c r="TPM29" s="107"/>
      <c r="TPN29" s="107"/>
      <c r="TPO29" s="107"/>
      <c r="TPP29" s="107"/>
      <c r="TPQ29" s="107"/>
      <c r="TPR29" s="107"/>
      <c r="TPS29" s="107"/>
      <c r="TPT29" s="107"/>
      <c r="TPU29" s="107"/>
      <c r="TPV29" s="107"/>
      <c r="TPW29" s="107"/>
      <c r="TPX29" s="107"/>
      <c r="TPY29" s="107"/>
      <c r="TPZ29" s="107"/>
      <c r="TQA29" s="107"/>
      <c r="TQB29" s="107"/>
      <c r="TQC29" s="107"/>
      <c r="TQD29" s="107"/>
      <c r="TQE29" s="107"/>
      <c r="TQF29" s="107"/>
      <c r="TQG29" s="107"/>
      <c r="TQH29" s="107"/>
      <c r="TQI29" s="107"/>
      <c r="TQJ29" s="107"/>
      <c r="TQK29" s="107"/>
      <c r="TQL29" s="107"/>
      <c r="TQM29" s="107"/>
      <c r="TQN29" s="107"/>
      <c r="TQO29" s="107"/>
      <c r="TQP29" s="107"/>
      <c r="TQQ29" s="107"/>
      <c r="TQR29" s="107"/>
      <c r="TQS29" s="107"/>
      <c r="TQT29" s="107"/>
      <c r="TQU29" s="107"/>
      <c r="TQV29" s="107"/>
      <c r="TQW29" s="107"/>
      <c r="TQX29" s="107"/>
      <c r="TQY29" s="107"/>
      <c r="TQZ29" s="107"/>
      <c r="TRA29" s="107"/>
      <c r="TRB29" s="107"/>
      <c r="TRC29" s="107"/>
      <c r="TRD29" s="107"/>
      <c r="TRE29" s="107"/>
      <c r="TRF29" s="107"/>
      <c r="TRG29" s="107"/>
      <c r="TRH29" s="107"/>
      <c r="TRI29" s="107"/>
      <c r="TRJ29" s="107"/>
      <c r="TRK29" s="107"/>
      <c r="TRL29" s="107"/>
      <c r="TRM29" s="107"/>
      <c r="TRN29" s="107"/>
      <c r="TRO29" s="107"/>
      <c r="TRP29" s="107"/>
      <c r="TRQ29" s="107"/>
      <c r="TRR29" s="107"/>
      <c r="TRS29" s="107"/>
      <c r="TRT29" s="107"/>
      <c r="TRU29" s="107"/>
      <c r="TRV29" s="107"/>
      <c r="TRW29" s="107"/>
      <c r="TRX29" s="107"/>
      <c r="TRY29" s="107"/>
      <c r="TRZ29" s="107"/>
      <c r="TSA29" s="107"/>
      <c r="TSB29" s="107"/>
      <c r="TSC29" s="107"/>
      <c r="TSD29" s="107"/>
      <c r="TSE29" s="107"/>
      <c r="TSF29" s="107"/>
      <c r="TSG29" s="107"/>
      <c r="TSH29" s="107"/>
      <c r="TSI29" s="107"/>
      <c r="TSJ29" s="107"/>
      <c r="TSK29" s="107"/>
      <c r="TSL29" s="107"/>
      <c r="TSM29" s="107"/>
      <c r="TSN29" s="107"/>
      <c r="TSO29" s="107"/>
      <c r="TSP29" s="107"/>
      <c r="TSQ29" s="107"/>
      <c r="TSR29" s="107"/>
      <c r="TSS29" s="107"/>
      <c r="TST29" s="107"/>
      <c r="TSU29" s="107"/>
      <c r="TSV29" s="107"/>
      <c r="TSW29" s="107"/>
      <c r="TSX29" s="107"/>
      <c r="TSY29" s="107"/>
      <c r="TSZ29" s="107"/>
      <c r="TTA29" s="107"/>
      <c r="TTB29" s="107"/>
      <c r="TTC29" s="107"/>
      <c r="TTD29" s="107"/>
      <c r="TTE29" s="107"/>
      <c r="TTF29" s="107"/>
      <c r="TTG29" s="107"/>
      <c r="TTH29" s="107"/>
      <c r="TTI29" s="107"/>
      <c r="TTJ29" s="107"/>
      <c r="TTK29" s="107"/>
      <c r="TTL29" s="107"/>
      <c r="TTM29" s="107"/>
      <c r="TTN29" s="107"/>
      <c r="TTO29" s="107"/>
      <c r="TTP29" s="107"/>
      <c r="TTQ29" s="107"/>
      <c r="TTR29" s="107"/>
      <c r="TTS29" s="107"/>
      <c r="TTT29" s="107"/>
      <c r="TTU29" s="107"/>
      <c r="TTV29" s="107"/>
      <c r="TTW29" s="107"/>
      <c r="TTX29" s="107"/>
      <c r="TTY29" s="107"/>
      <c r="TTZ29" s="107"/>
      <c r="TUA29" s="107"/>
      <c r="TUB29" s="107"/>
      <c r="TUC29" s="107"/>
      <c r="TUD29" s="107"/>
      <c r="TUE29" s="107"/>
      <c r="TUF29" s="107"/>
      <c r="TUG29" s="107"/>
      <c r="TUH29" s="107"/>
      <c r="TUI29" s="107"/>
      <c r="TUJ29" s="107"/>
      <c r="TUK29" s="107"/>
      <c r="TUL29" s="107"/>
      <c r="TUM29" s="107"/>
      <c r="TUN29" s="107"/>
      <c r="TUO29" s="107"/>
      <c r="TUP29" s="107"/>
      <c r="TUQ29" s="107"/>
      <c r="TUR29" s="107"/>
      <c r="TUS29" s="107"/>
      <c r="TUT29" s="107"/>
      <c r="TUU29" s="107"/>
      <c r="TUV29" s="107"/>
      <c r="TUW29" s="107"/>
      <c r="TUX29" s="107"/>
      <c r="TUY29" s="107"/>
      <c r="TUZ29" s="107"/>
      <c r="TVA29" s="107"/>
      <c r="TVB29" s="107"/>
      <c r="TVC29" s="107"/>
      <c r="TVD29" s="107"/>
      <c r="TVE29" s="107"/>
      <c r="TVF29" s="107"/>
      <c r="TVG29" s="107"/>
      <c r="TVH29" s="107"/>
      <c r="TVI29" s="107"/>
      <c r="TVJ29" s="107"/>
      <c r="TVK29" s="107"/>
      <c r="TVL29" s="107"/>
      <c r="TVM29" s="107"/>
      <c r="TVN29" s="107"/>
      <c r="TVO29" s="107"/>
      <c r="TVP29" s="107"/>
      <c r="TVQ29" s="107"/>
      <c r="TVR29" s="107"/>
      <c r="TVS29" s="107"/>
      <c r="TVT29" s="107"/>
      <c r="TVU29" s="107"/>
      <c r="TVV29" s="107"/>
      <c r="TVW29" s="107"/>
      <c r="TVX29" s="107"/>
      <c r="TVY29" s="107"/>
      <c r="TVZ29" s="107"/>
      <c r="TWA29" s="107"/>
      <c r="TWB29" s="107"/>
      <c r="TWC29" s="107"/>
      <c r="TWD29" s="107"/>
      <c r="TWE29" s="107"/>
      <c r="TWF29" s="107"/>
      <c r="TWG29" s="107"/>
      <c r="TWH29" s="107"/>
      <c r="TWI29" s="107"/>
      <c r="TWJ29" s="107"/>
      <c r="TWK29" s="107"/>
      <c r="TWL29" s="107"/>
      <c r="TWM29" s="107"/>
      <c r="TWN29" s="107"/>
      <c r="TWO29" s="107"/>
      <c r="TWP29" s="107"/>
      <c r="TWQ29" s="107"/>
      <c r="TWR29" s="107"/>
      <c r="TWS29" s="107"/>
      <c r="TWT29" s="107"/>
      <c r="TWU29" s="107"/>
      <c r="TWV29" s="107"/>
      <c r="TWW29" s="107"/>
      <c r="TWX29" s="107"/>
      <c r="TWY29" s="107"/>
      <c r="TWZ29" s="107"/>
      <c r="TXA29" s="107"/>
      <c r="TXB29" s="107"/>
      <c r="TXC29" s="107"/>
      <c r="TXD29" s="107"/>
      <c r="TXE29" s="107"/>
      <c r="TXF29" s="107"/>
      <c r="TXG29" s="107"/>
      <c r="TXH29" s="107"/>
      <c r="TXI29" s="107"/>
      <c r="TXJ29" s="107"/>
      <c r="TXK29" s="107"/>
      <c r="TXL29" s="107"/>
      <c r="TXM29" s="107"/>
      <c r="TXN29" s="107"/>
      <c r="TXO29" s="107"/>
      <c r="TXP29" s="107"/>
      <c r="TXQ29" s="107"/>
      <c r="TXR29" s="107"/>
      <c r="TXS29" s="107"/>
      <c r="TXT29" s="107"/>
      <c r="TXU29" s="107"/>
      <c r="TXV29" s="107"/>
      <c r="TXW29" s="107"/>
      <c r="TXX29" s="107"/>
      <c r="TXY29" s="107"/>
      <c r="TXZ29" s="107"/>
      <c r="TYA29" s="107"/>
      <c r="TYB29" s="107"/>
      <c r="TYC29" s="107"/>
      <c r="TYD29" s="107"/>
      <c r="TYE29" s="107"/>
      <c r="TYF29" s="107"/>
      <c r="TYG29" s="107"/>
      <c r="TYH29" s="107"/>
      <c r="TYI29" s="107"/>
      <c r="TYJ29" s="107"/>
      <c r="TYK29" s="107"/>
      <c r="TYL29" s="107"/>
      <c r="TYM29" s="107"/>
      <c r="TYN29" s="107"/>
      <c r="TYO29" s="107"/>
      <c r="TYP29" s="107"/>
      <c r="TYQ29" s="107"/>
      <c r="TYR29" s="107"/>
      <c r="TYS29" s="107"/>
      <c r="TYT29" s="107"/>
      <c r="TYU29" s="107"/>
      <c r="TYV29" s="107"/>
      <c r="TYW29" s="107"/>
      <c r="TYX29" s="107"/>
      <c r="TYY29" s="107"/>
      <c r="TYZ29" s="107"/>
      <c r="TZA29" s="107"/>
      <c r="TZB29" s="107"/>
      <c r="TZC29" s="107"/>
      <c r="TZD29" s="107"/>
      <c r="TZE29" s="107"/>
      <c r="TZF29" s="107"/>
      <c r="TZG29" s="107"/>
      <c r="TZH29" s="107"/>
      <c r="TZI29" s="107"/>
      <c r="TZJ29" s="107"/>
      <c r="TZK29" s="107"/>
      <c r="TZL29" s="107"/>
      <c r="TZM29" s="107"/>
      <c r="TZN29" s="107"/>
      <c r="TZO29" s="107"/>
      <c r="TZP29" s="107"/>
      <c r="TZQ29" s="107"/>
      <c r="TZR29" s="107"/>
      <c r="TZS29" s="107"/>
      <c r="TZT29" s="107"/>
      <c r="TZU29" s="107"/>
      <c r="TZV29" s="107"/>
      <c r="TZW29" s="107"/>
      <c r="TZX29" s="107"/>
      <c r="TZY29" s="107"/>
      <c r="TZZ29" s="107"/>
      <c r="UAA29" s="107"/>
      <c r="UAB29" s="107"/>
      <c r="UAC29" s="107"/>
      <c r="UAD29" s="107"/>
      <c r="UAE29" s="107"/>
      <c r="UAF29" s="107"/>
      <c r="UAG29" s="107"/>
      <c r="UAH29" s="107"/>
      <c r="UAI29" s="107"/>
      <c r="UAJ29" s="107"/>
      <c r="UAK29" s="107"/>
      <c r="UAL29" s="107"/>
      <c r="UAM29" s="107"/>
      <c r="UAN29" s="107"/>
      <c r="UAO29" s="107"/>
      <c r="UAP29" s="107"/>
      <c r="UAQ29" s="107"/>
      <c r="UAR29" s="107"/>
      <c r="UAS29" s="107"/>
      <c r="UAT29" s="107"/>
      <c r="UAU29" s="107"/>
      <c r="UAV29" s="107"/>
      <c r="UAW29" s="107"/>
      <c r="UAX29" s="107"/>
      <c r="UAY29" s="107"/>
      <c r="UAZ29" s="107"/>
      <c r="UBA29" s="107"/>
      <c r="UBB29" s="107"/>
      <c r="UBC29" s="107"/>
      <c r="UBD29" s="107"/>
      <c r="UBE29" s="107"/>
      <c r="UBF29" s="107"/>
      <c r="UBG29" s="107"/>
      <c r="UBH29" s="107"/>
      <c r="UBI29" s="107"/>
      <c r="UBJ29" s="107"/>
      <c r="UBK29" s="107"/>
      <c r="UBL29" s="107"/>
      <c r="UBM29" s="107"/>
      <c r="UBN29" s="107"/>
      <c r="UBO29" s="107"/>
      <c r="UBP29" s="107"/>
      <c r="UBQ29" s="107"/>
      <c r="UBR29" s="107"/>
      <c r="UBS29" s="107"/>
      <c r="UBT29" s="107"/>
      <c r="UBU29" s="107"/>
      <c r="UBV29" s="107"/>
      <c r="UBW29" s="107"/>
      <c r="UBX29" s="107"/>
      <c r="UBY29" s="107"/>
      <c r="UBZ29" s="107"/>
      <c r="UCA29" s="107"/>
      <c r="UCB29" s="107"/>
      <c r="UCC29" s="107"/>
      <c r="UCD29" s="107"/>
      <c r="UCE29" s="107"/>
      <c r="UCF29" s="107"/>
      <c r="UCG29" s="107"/>
      <c r="UCH29" s="107"/>
      <c r="UCI29" s="107"/>
      <c r="UCJ29" s="107"/>
      <c r="UCK29" s="107"/>
      <c r="UCL29" s="107"/>
      <c r="UCM29" s="107"/>
      <c r="UCN29" s="107"/>
      <c r="UCO29" s="107"/>
      <c r="UCP29" s="107"/>
      <c r="UCQ29" s="107"/>
      <c r="UCR29" s="107"/>
      <c r="UCS29" s="107"/>
      <c r="UCT29" s="107"/>
      <c r="UCU29" s="107"/>
      <c r="UCV29" s="107"/>
      <c r="UCW29" s="107"/>
      <c r="UCX29" s="107"/>
      <c r="UCY29" s="107"/>
      <c r="UCZ29" s="107"/>
      <c r="UDA29" s="107"/>
      <c r="UDB29" s="107"/>
      <c r="UDC29" s="107"/>
      <c r="UDD29" s="107"/>
      <c r="UDE29" s="107"/>
      <c r="UDF29" s="107"/>
      <c r="UDG29" s="107"/>
      <c r="UDH29" s="107"/>
      <c r="UDI29" s="107"/>
      <c r="UDJ29" s="107"/>
      <c r="UDK29" s="107"/>
      <c r="UDL29" s="107"/>
      <c r="UDM29" s="107"/>
      <c r="UDN29" s="107"/>
      <c r="UDO29" s="107"/>
      <c r="UDP29" s="107"/>
      <c r="UDQ29" s="107"/>
      <c r="UDR29" s="107"/>
      <c r="UDS29" s="107"/>
      <c r="UDT29" s="107"/>
      <c r="UDU29" s="107"/>
      <c r="UDV29" s="107"/>
      <c r="UDW29" s="107"/>
      <c r="UDX29" s="107"/>
      <c r="UDY29" s="107"/>
      <c r="UDZ29" s="107"/>
      <c r="UEA29" s="107"/>
      <c r="UEB29" s="107"/>
      <c r="UEC29" s="107"/>
      <c r="UED29" s="107"/>
      <c r="UEE29" s="107"/>
      <c r="UEF29" s="107"/>
      <c r="UEG29" s="107"/>
      <c r="UEH29" s="107"/>
      <c r="UEI29" s="107"/>
      <c r="UEJ29" s="107"/>
      <c r="UEK29" s="107"/>
      <c r="UEL29" s="107"/>
      <c r="UEM29" s="107"/>
      <c r="UEN29" s="107"/>
      <c r="UEO29" s="107"/>
      <c r="UEP29" s="107"/>
      <c r="UEQ29" s="107"/>
      <c r="UER29" s="107"/>
      <c r="UES29" s="107"/>
      <c r="UET29" s="107"/>
      <c r="UEU29" s="107"/>
      <c r="UEV29" s="107"/>
      <c r="UEW29" s="107"/>
      <c r="UEX29" s="107"/>
      <c r="UEY29" s="107"/>
      <c r="UEZ29" s="107"/>
      <c r="UFA29" s="107"/>
      <c r="UFB29" s="107"/>
      <c r="UFC29" s="107"/>
      <c r="UFD29" s="107"/>
      <c r="UFE29" s="107"/>
      <c r="UFF29" s="107"/>
      <c r="UFG29" s="107"/>
      <c r="UFH29" s="107"/>
      <c r="UFI29" s="107"/>
      <c r="UFJ29" s="107"/>
      <c r="UFK29" s="107"/>
      <c r="UFL29" s="107"/>
      <c r="UFM29" s="107"/>
      <c r="UFN29" s="107"/>
      <c r="UFO29" s="107"/>
      <c r="UFP29" s="107"/>
      <c r="UFQ29" s="107"/>
      <c r="UFR29" s="107"/>
      <c r="UFS29" s="107"/>
      <c r="UFT29" s="107"/>
      <c r="UFU29" s="107"/>
      <c r="UFV29" s="107"/>
      <c r="UFW29" s="107"/>
      <c r="UFX29" s="107"/>
      <c r="UFY29" s="107"/>
      <c r="UFZ29" s="107"/>
      <c r="UGA29" s="107"/>
      <c r="UGB29" s="107"/>
      <c r="UGC29" s="107"/>
      <c r="UGD29" s="107"/>
      <c r="UGE29" s="107"/>
      <c r="UGF29" s="107"/>
      <c r="UGG29" s="107"/>
      <c r="UGH29" s="107"/>
      <c r="UGI29" s="107"/>
      <c r="UGJ29" s="107"/>
      <c r="UGK29" s="107"/>
      <c r="UGL29" s="107"/>
      <c r="UGM29" s="107"/>
      <c r="UGN29" s="107"/>
      <c r="UGO29" s="107"/>
      <c r="UGP29" s="107"/>
      <c r="UGQ29" s="107"/>
      <c r="UGR29" s="107"/>
      <c r="UGS29" s="107"/>
      <c r="UGT29" s="107"/>
      <c r="UGU29" s="107"/>
      <c r="UGV29" s="107"/>
      <c r="UGW29" s="107"/>
      <c r="UGX29" s="107"/>
      <c r="UGY29" s="107"/>
      <c r="UGZ29" s="107"/>
      <c r="UHA29" s="107"/>
      <c r="UHB29" s="107"/>
      <c r="UHC29" s="107"/>
      <c r="UHD29" s="107"/>
      <c r="UHE29" s="107"/>
      <c r="UHF29" s="107"/>
      <c r="UHG29" s="107"/>
      <c r="UHH29" s="107"/>
      <c r="UHI29" s="107"/>
      <c r="UHJ29" s="107"/>
      <c r="UHK29" s="107"/>
      <c r="UHL29" s="107"/>
      <c r="UHM29" s="107"/>
      <c r="UHN29" s="107"/>
      <c r="UHO29" s="107"/>
      <c r="UHP29" s="107"/>
      <c r="UHQ29" s="107"/>
      <c r="UHR29" s="107"/>
      <c r="UHS29" s="107"/>
      <c r="UHT29" s="107"/>
      <c r="UHU29" s="107"/>
      <c r="UHV29" s="107"/>
      <c r="UHW29" s="107"/>
      <c r="UHX29" s="107"/>
      <c r="UHY29" s="107"/>
      <c r="UHZ29" s="107"/>
      <c r="UIA29" s="107"/>
      <c r="UIB29" s="107"/>
      <c r="UIC29" s="107"/>
      <c r="UID29" s="107"/>
      <c r="UIE29" s="107"/>
      <c r="UIF29" s="107"/>
      <c r="UIG29" s="107"/>
      <c r="UIH29" s="107"/>
      <c r="UII29" s="107"/>
      <c r="UIJ29" s="107"/>
      <c r="UIK29" s="107"/>
      <c r="UIL29" s="107"/>
      <c r="UIM29" s="107"/>
      <c r="UIN29" s="107"/>
      <c r="UIO29" s="107"/>
      <c r="UIP29" s="107"/>
      <c r="UIQ29" s="107"/>
      <c r="UIR29" s="107"/>
      <c r="UIS29" s="107"/>
      <c r="UIT29" s="107"/>
      <c r="UIU29" s="107"/>
      <c r="UIV29" s="107"/>
      <c r="UIW29" s="107"/>
      <c r="UIX29" s="107"/>
      <c r="UIY29" s="107"/>
      <c r="UIZ29" s="107"/>
      <c r="UJA29" s="107"/>
      <c r="UJB29" s="107"/>
      <c r="UJC29" s="107"/>
      <c r="UJD29" s="107"/>
      <c r="UJE29" s="107"/>
      <c r="UJF29" s="107"/>
      <c r="UJG29" s="107"/>
      <c r="UJH29" s="107"/>
      <c r="UJI29" s="107"/>
      <c r="UJJ29" s="107"/>
      <c r="UJK29" s="107"/>
      <c r="UJL29" s="107"/>
      <c r="UJM29" s="107"/>
      <c r="UJN29" s="107"/>
      <c r="UJO29" s="107"/>
      <c r="UJP29" s="107"/>
      <c r="UJQ29" s="107"/>
      <c r="UJR29" s="107"/>
      <c r="UJS29" s="107"/>
      <c r="UJT29" s="107"/>
      <c r="UJU29" s="107"/>
      <c r="UJV29" s="107"/>
      <c r="UJW29" s="107"/>
      <c r="UJX29" s="107"/>
      <c r="UJY29" s="107"/>
      <c r="UJZ29" s="107"/>
      <c r="UKA29" s="107"/>
      <c r="UKB29" s="107"/>
      <c r="UKC29" s="107"/>
      <c r="UKD29" s="107"/>
      <c r="UKE29" s="107"/>
      <c r="UKF29" s="107"/>
      <c r="UKG29" s="107"/>
      <c r="UKH29" s="107"/>
      <c r="UKI29" s="107"/>
      <c r="UKJ29" s="107"/>
      <c r="UKK29" s="107"/>
      <c r="UKL29" s="107"/>
      <c r="UKM29" s="107"/>
      <c r="UKN29" s="107"/>
      <c r="UKO29" s="107"/>
      <c r="UKP29" s="107"/>
      <c r="UKQ29" s="107"/>
      <c r="UKR29" s="107"/>
      <c r="UKS29" s="107"/>
      <c r="UKT29" s="107"/>
      <c r="UKU29" s="107"/>
      <c r="UKV29" s="107"/>
      <c r="UKW29" s="107"/>
      <c r="UKX29" s="107"/>
      <c r="UKY29" s="107"/>
      <c r="UKZ29" s="107"/>
      <c r="ULA29" s="107"/>
      <c r="ULB29" s="107"/>
      <c r="ULC29" s="107"/>
      <c r="ULD29" s="107"/>
      <c r="ULE29" s="107"/>
      <c r="ULF29" s="107"/>
      <c r="ULG29" s="107"/>
      <c r="ULH29" s="107"/>
      <c r="ULI29" s="107"/>
      <c r="ULJ29" s="107"/>
      <c r="ULK29" s="107"/>
      <c r="ULL29" s="107"/>
      <c r="ULM29" s="107"/>
      <c r="ULN29" s="107"/>
      <c r="ULO29" s="107"/>
      <c r="ULP29" s="107"/>
      <c r="ULQ29" s="107"/>
      <c r="ULR29" s="107"/>
      <c r="ULS29" s="107"/>
      <c r="ULT29" s="107"/>
      <c r="ULU29" s="107"/>
      <c r="ULV29" s="107"/>
      <c r="ULW29" s="107"/>
      <c r="ULX29" s="107"/>
      <c r="ULY29" s="107"/>
      <c r="ULZ29" s="107"/>
      <c r="UMA29" s="107"/>
      <c r="UMB29" s="107"/>
      <c r="UMC29" s="107"/>
      <c r="UMD29" s="107"/>
      <c r="UME29" s="107"/>
      <c r="UMF29" s="107"/>
      <c r="UMG29" s="107"/>
      <c r="UMH29" s="107"/>
      <c r="UMI29" s="107"/>
      <c r="UMJ29" s="107"/>
      <c r="UMK29" s="107"/>
      <c r="UML29" s="107"/>
      <c r="UMM29" s="107"/>
      <c r="UMN29" s="107"/>
      <c r="UMO29" s="107"/>
      <c r="UMP29" s="107"/>
      <c r="UMQ29" s="107"/>
      <c r="UMR29" s="107"/>
      <c r="UMS29" s="107"/>
      <c r="UMT29" s="107"/>
      <c r="UMU29" s="107"/>
      <c r="UMV29" s="107"/>
      <c r="UMW29" s="107"/>
      <c r="UMX29" s="107"/>
      <c r="UMY29" s="107"/>
      <c r="UMZ29" s="107"/>
      <c r="UNA29" s="107"/>
      <c r="UNB29" s="107"/>
      <c r="UNC29" s="107"/>
      <c r="UND29" s="107"/>
      <c r="UNE29" s="107"/>
      <c r="UNF29" s="107"/>
      <c r="UNG29" s="107"/>
      <c r="UNH29" s="107"/>
      <c r="UNI29" s="107"/>
      <c r="UNJ29" s="107"/>
      <c r="UNK29" s="107"/>
      <c r="UNL29" s="107"/>
      <c r="UNM29" s="107"/>
      <c r="UNN29" s="107"/>
      <c r="UNO29" s="107"/>
      <c r="UNP29" s="107"/>
      <c r="UNQ29" s="107"/>
      <c r="UNR29" s="107"/>
      <c r="UNS29" s="107"/>
      <c r="UNT29" s="107"/>
      <c r="UNU29" s="107"/>
      <c r="UNV29" s="107"/>
      <c r="UNW29" s="107"/>
      <c r="UNX29" s="107"/>
      <c r="UNY29" s="107"/>
      <c r="UNZ29" s="107"/>
      <c r="UOA29" s="107"/>
      <c r="UOB29" s="107"/>
      <c r="UOC29" s="107"/>
      <c r="UOD29" s="107"/>
      <c r="UOE29" s="107"/>
      <c r="UOF29" s="107"/>
      <c r="UOG29" s="107"/>
      <c r="UOH29" s="107"/>
      <c r="UOI29" s="107"/>
      <c r="UOJ29" s="107"/>
      <c r="UOK29" s="107"/>
      <c r="UOL29" s="107"/>
      <c r="UOM29" s="107"/>
      <c r="UON29" s="107"/>
      <c r="UOO29" s="107"/>
      <c r="UOP29" s="107"/>
      <c r="UOQ29" s="107"/>
      <c r="UOR29" s="107"/>
      <c r="UOS29" s="107"/>
      <c r="UOT29" s="107"/>
      <c r="UOU29" s="107"/>
      <c r="UOV29" s="107"/>
      <c r="UOW29" s="107"/>
      <c r="UOX29" s="107"/>
      <c r="UOY29" s="107"/>
      <c r="UOZ29" s="107"/>
      <c r="UPA29" s="107"/>
      <c r="UPB29" s="107"/>
      <c r="UPC29" s="107"/>
      <c r="UPD29" s="107"/>
      <c r="UPE29" s="107"/>
      <c r="UPF29" s="107"/>
      <c r="UPG29" s="107"/>
      <c r="UPH29" s="107"/>
      <c r="UPI29" s="107"/>
      <c r="UPJ29" s="107"/>
      <c r="UPK29" s="107"/>
      <c r="UPL29" s="107"/>
      <c r="UPM29" s="107"/>
      <c r="UPN29" s="107"/>
      <c r="UPO29" s="107"/>
      <c r="UPP29" s="107"/>
      <c r="UPQ29" s="107"/>
      <c r="UPR29" s="107"/>
      <c r="UPS29" s="107"/>
      <c r="UPT29" s="107"/>
      <c r="UPU29" s="107"/>
      <c r="UPV29" s="107"/>
      <c r="UPW29" s="107"/>
      <c r="UPX29" s="107"/>
      <c r="UPY29" s="107"/>
      <c r="UPZ29" s="107"/>
      <c r="UQA29" s="107"/>
      <c r="UQB29" s="107"/>
      <c r="UQC29" s="107"/>
      <c r="UQD29" s="107"/>
      <c r="UQE29" s="107"/>
      <c r="UQF29" s="107"/>
      <c r="UQG29" s="107"/>
      <c r="UQH29" s="107"/>
      <c r="UQI29" s="107"/>
      <c r="UQJ29" s="107"/>
      <c r="UQK29" s="107"/>
      <c r="UQL29" s="107"/>
      <c r="UQM29" s="107"/>
      <c r="UQN29" s="107"/>
      <c r="UQO29" s="107"/>
      <c r="UQP29" s="107"/>
      <c r="UQQ29" s="107"/>
      <c r="UQR29" s="107"/>
      <c r="UQS29" s="107"/>
      <c r="UQT29" s="107"/>
      <c r="UQU29" s="107"/>
      <c r="UQV29" s="107"/>
      <c r="UQW29" s="107"/>
      <c r="UQX29" s="107"/>
      <c r="UQY29" s="107"/>
      <c r="UQZ29" s="107"/>
      <c r="URA29" s="107"/>
      <c r="URB29" s="107"/>
      <c r="URC29" s="107"/>
      <c r="URD29" s="107"/>
      <c r="URE29" s="107"/>
      <c r="URF29" s="107"/>
      <c r="URG29" s="107"/>
      <c r="URH29" s="107"/>
      <c r="URI29" s="107"/>
      <c r="URJ29" s="107"/>
      <c r="URK29" s="107"/>
      <c r="URL29" s="107"/>
      <c r="URM29" s="107"/>
      <c r="URN29" s="107"/>
      <c r="URO29" s="107"/>
      <c r="URP29" s="107"/>
      <c r="URQ29" s="107"/>
      <c r="URR29" s="107"/>
      <c r="URS29" s="107"/>
      <c r="URT29" s="107"/>
      <c r="URU29" s="107"/>
      <c r="URV29" s="107"/>
      <c r="URW29" s="107"/>
      <c r="URX29" s="107"/>
      <c r="URY29" s="107"/>
      <c r="URZ29" s="107"/>
      <c r="USA29" s="107"/>
      <c r="USB29" s="107"/>
      <c r="USC29" s="107"/>
      <c r="USD29" s="107"/>
      <c r="USE29" s="107"/>
      <c r="USF29" s="107"/>
      <c r="USG29" s="107"/>
      <c r="USH29" s="107"/>
      <c r="USI29" s="107"/>
      <c r="USJ29" s="107"/>
      <c r="USK29" s="107"/>
      <c r="USL29" s="107"/>
      <c r="USM29" s="107"/>
      <c r="USN29" s="107"/>
      <c r="USO29" s="107"/>
      <c r="USP29" s="107"/>
      <c r="USQ29" s="107"/>
      <c r="USR29" s="107"/>
      <c r="USS29" s="107"/>
      <c r="UST29" s="107"/>
      <c r="USU29" s="107"/>
      <c r="USV29" s="107"/>
      <c r="USW29" s="107"/>
      <c r="USX29" s="107"/>
      <c r="USY29" s="107"/>
      <c r="USZ29" s="107"/>
      <c r="UTA29" s="107"/>
      <c r="UTB29" s="107"/>
      <c r="UTC29" s="107"/>
      <c r="UTD29" s="107"/>
      <c r="UTE29" s="107"/>
      <c r="UTF29" s="107"/>
      <c r="UTG29" s="107"/>
      <c r="UTH29" s="107"/>
      <c r="UTI29" s="107"/>
      <c r="UTJ29" s="107"/>
      <c r="UTK29" s="107"/>
      <c r="UTL29" s="107"/>
      <c r="UTM29" s="107"/>
      <c r="UTN29" s="107"/>
      <c r="UTO29" s="107"/>
      <c r="UTP29" s="107"/>
      <c r="UTQ29" s="107"/>
      <c r="UTR29" s="107"/>
      <c r="UTS29" s="107"/>
      <c r="UTT29" s="107"/>
      <c r="UTU29" s="107"/>
      <c r="UTV29" s="107"/>
      <c r="UTW29" s="107"/>
      <c r="UTX29" s="107"/>
      <c r="UTY29" s="107"/>
      <c r="UTZ29" s="107"/>
      <c r="UUA29" s="107"/>
      <c r="UUB29" s="107"/>
      <c r="UUC29" s="107"/>
      <c r="UUD29" s="107"/>
      <c r="UUE29" s="107"/>
      <c r="UUF29" s="107"/>
      <c r="UUG29" s="107"/>
      <c r="UUH29" s="107"/>
      <c r="UUI29" s="107"/>
      <c r="UUJ29" s="107"/>
      <c r="UUK29" s="107"/>
      <c r="UUL29" s="107"/>
      <c r="UUM29" s="107"/>
      <c r="UUN29" s="107"/>
      <c r="UUO29" s="107"/>
      <c r="UUP29" s="107"/>
      <c r="UUQ29" s="107"/>
      <c r="UUR29" s="107"/>
      <c r="UUS29" s="107"/>
      <c r="UUT29" s="107"/>
      <c r="UUU29" s="107"/>
      <c r="UUV29" s="107"/>
      <c r="UUW29" s="107"/>
      <c r="UUX29" s="107"/>
      <c r="UUY29" s="107"/>
      <c r="UUZ29" s="107"/>
      <c r="UVA29" s="107"/>
      <c r="UVB29" s="107"/>
      <c r="UVC29" s="107"/>
      <c r="UVD29" s="107"/>
      <c r="UVE29" s="107"/>
      <c r="UVF29" s="107"/>
      <c r="UVG29" s="107"/>
      <c r="UVH29" s="107"/>
      <c r="UVI29" s="107"/>
      <c r="UVJ29" s="107"/>
      <c r="UVK29" s="107"/>
      <c r="UVL29" s="107"/>
      <c r="UVM29" s="107"/>
      <c r="UVN29" s="107"/>
      <c r="UVO29" s="107"/>
      <c r="UVP29" s="107"/>
      <c r="UVQ29" s="107"/>
      <c r="UVR29" s="107"/>
      <c r="UVS29" s="107"/>
      <c r="UVT29" s="107"/>
      <c r="UVU29" s="107"/>
      <c r="UVV29" s="107"/>
      <c r="UVW29" s="107"/>
      <c r="UVX29" s="107"/>
      <c r="UVY29" s="107"/>
      <c r="UVZ29" s="107"/>
      <c r="UWA29" s="107"/>
      <c r="UWB29" s="107"/>
      <c r="UWC29" s="107"/>
      <c r="UWD29" s="107"/>
      <c r="UWE29" s="107"/>
      <c r="UWF29" s="107"/>
      <c r="UWG29" s="107"/>
      <c r="UWH29" s="107"/>
      <c r="UWI29" s="107"/>
      <c r="UWJ29" s="107"/>
      <c r="UWK29" s="107"/>
      <c r="UWL29" s="107"/>
      <c r="UWM29" s="107"/>
      <c r="UWN29" s="107"/>
      <c r="UWO29" s="107"/>
      <c r="UWP29" s="107"/>
      <c r="UWQ29" s="107"/>
      <c r="UWR29" s="107"/>
      <c r="UWS29" s="107"/>
      <c r="UWT29" s="107"/>
      <c r="UWU29" s="107"/>
      <c r="UWV29" s="107"/>
      <c r="UWW29" s="107"/>
      <c r="UWX29" s="107"/>
      <c r="UWY29" s="107"/>
      <c r="UWZ29" s="107"/>
      <c r="UXA29" s="107"/>
      <c r="UXB29" s="107"/>
      <c r="UXC29" s="107"/>
      <c r="UXD29" s="107"/>
      <c r="UXE29" s="107"/>
      <c r="UXF29" s="107"/>
      <c r="UXG29" s="107"/>
      <c r="UXH29" s="107"/>
      <c r="UXI29" s="107"/>
      <c r="UXJ29" s="107"/>
      <c r="UXK29" s="107"/>
      <c r="UXL29" s="107"/>
      <c r="UXM29" s="107"/>
      <c r="UXN29" s="107"/>
      <c r="UXO29" s="107"/>
      <c r="UXP29" s="107"/>
      <c r="UXQ29" s="107"/>
      <c r="UXR29" s="107"/>
      <c r="UXS29" s="107"/>
      <c r="UXT29" s="107"/>
      <c r="UXU29" s="107"/>
      <c r="UXV29" s="107"/>
      <c r="UXW29" s="107"/>
      <c r="UXX29" s="107"/>
      <c r="UXY29" s="107"/>
      <c r="UXZ29" s="107"/>
      <c r="UYA29" s="107"/>
      <c r="UYB29" s="107"/>
      <c r="UYC29" s="107"/>
      <c r="UYD29" s="107"/>
      <c r="UYE29" s="107"/>
      <c r="UYF29" s="107"/>
      <c r="UYG29" s="107"/>
      <c r="UYH29" s="107"/>
      <c r="UYI29" s="107"/>
      <c r="UYJ29" s="107"/>
      <c r="UYK29" s="107"/>
      <c r="UYL29" s="107"/>
      <c r="UYM29" s="107"/>
      <c r="UYN29" s="107"/>
      <c r="UYO29" s="107"/>
      <c r="UYP29" s="107"/>
      <c r="UYQ29" s="107"/>
      <c r="UYR29" s="107"/>
      <c r="UYS29" s="107"/>
      <c r="UYT29" s="107"/>
      <c r="UYU29" s="107"/>
      <c r="UYV29" s="107"/>
      <c r="UYW29" s="107"/>
      <c r="UYX29" s="107"/>
      <c r="UYY29" s="107"/>
      <c r="UYZ29" s="107"/>
      <c r="UZA29" s="107"/>
      <c r="UZB29" s="107"/>
      <c r="UZC29" s="107"/>
      <c r="UZD29" s="107"/>
      <c r="UZE29" s="107"/>
      <c r="UZF29" s="107"/>
      <c r="UZG29" s="107"/>
      <c r="UZH29" s="107"/>
      <c r="UZI29" s="107"/>
      <c r="UZJ29" s="107"/>
      <c r="UZK29" s="107"/>
      <c r="UZL29" s="107"/>
      <c r="UZM29" s="107"/>
      <c r="UZN29" s="107"/>
      <c r="UZO29" s="107"/>
      <c r="UZP29" s="107"/>
      <c r="UZQ29" s="107"/>
      <c r="UZR29" s="107"/>
      <c r="UZS29" s="107"/>
      <c r="UZT29" s="107"/>
      <c r="UZU29" s="107"/>
      <c r="UZV29" s="107"/>
      <c r="UZW29" s="107"/>
      <c r="UZX29" s="107"/>
      <c r="UZY29" s="107"/>
      <c r="UZZ29" s="107"/>
      <c r="VAA29" s="107"/>
      <c r="VAB29" s="107"/>
      <c r="VAC29" s="107"/>
      <c r="VAD29" s="107"/>
      <c r="VAE29" s="107"/>
      <c r="VAF29" s="107"/>
      <c r="VAG29" s="107"/>
      <c r="VAH29" s="107"/>
      <c r="VAI29" s="107"/>
      <c r="VAJ29" s="107"/>
      <c r="VAK29" s="107"/>
      <c r="VAL29" s="107"/>
      <c r="VAM29" s="107"/>
      <c r="VAN29" s="107"/>
      <c r="VAO29" s="107"/>
      <c r="VAP29" s="107"/>
      <c r="VAQ29" s="107"/>
      <c r="VAR29" s="107"/>
      <c r="VAS29" s="107"/>
      <c r="VAT29" s="107"/>
      <c r="VAU29" s="107"/>
      <c r="VAV29" s="107"/>
      <c r="VAW29" s="107"/>
      <c r="VAX29" s="107"/>
      <c r="VAY29" s="107"/>
      <c r="VAZ29" s="107"/>
      <c r="VBA29" s="107"/>
      <c r="VBB29" s="107"/>
      <c r="VBC29" s="107"/>
      <c r="VBD29" s="107"/>
      <c r="VBE29" s="107"/>
      <c r="VBF29" s="107"/>
      <c r="VBG29" s="107"/>
      <c r="VBH29" s="107"/>
      <c r="VBI29" s="107"/>
      <c r="VBJ29" s="107"/>
      <c r="VBK29" s="107"/>
      <c r="VBL29" s="107"/>
      <c r="VBM29" s="107"/>
      <c r="VBN29" s="107"/>
      <c r="VBO29" s="107"/>
      <c r="VBP29" s="107"/>
      <c r="VBQ29" s="107"/>
      <c r="VBR29" s="107"/>
      <c r="VBS29" s="107"/>
      <c r="VBT29" s="107"/>
      <c r="VBU29" s="107"/>
      <c r="VBV29" s="107"/>
      <c r="VBW29" s="107"/>
      <c r="VBX29" s="107"/>
      <c r="VBY29" s="107"/>
      <c r="VBZ29" s="107"/>
      <c r="VCA29" s="107"/>
      <c r="VCB29" s="107"/>
      <c r="VCC29" s="107"/>
      <c r="VCD29" s="107"/>
      <c r="VCE29" s="107"/>
      <c r="VCF29" s="107"/>
      <c r="VCG29" s="107"/>
      <c r="VCH29" s="107"/>
      <c r="VCI29" s="107"/>
      <c r="VCJ29" s="107"/>
      <c r="VCK29" s="107"/>
      <c r="VCL29" s="107"/>
      <c r="VCM29" s="107"/>
      <c r="VCN29" s="107"/>
      <c r="VCO29" s="107"/>
      <c r="VCP29" s="107"/>
      <c r="VCQ29" s="107"/>
      <c r="VCR29" s="107"/>
      <c r="VCS29" s="107"/>
      <c r="VCT29" s="107"/>
      <c r="VCU29" s="107"/>
      <c r="VCV29" s="107"/>
      <c r="VCW29" s="107"/>
      <c r="VCX29" s="107"/>
      <c r="VCY29" s="107"/>
      <c r="VCZ29" s="107"/>
      <c r="VDA29" s="107"/>
      <c r="VDB29" s="107"/>
      <c r="VDC29" s="107"/>
      <c r="VDD29" s="107"/>
      <c r="VDE29" s="107"/>
      <c r="VDF29" s="107"/>
      <c r="VDG29" s="107"/>
      <c r="VDH29" s="107"/>
      <c r="VDI29" s="107"/>
      <c r="VDJ29" s="107"/>
      <c r="VDK29" s="107"/>
      <c r="VDL29" s="107"/>
      <c r="VDM29" s="107"/>
      <c r="VDN29" s="107"/>
      <c r="VDO29" s="107"/>
      <c r="VDP29" s="107"/>
      <c r="VDQ29" s="107"/>
      <c r="VDR29" s="107"/>
      <c r="VDS29" s="107"/>
      <c r="VDT29" s="107"/>
      <c r="VDU29" s="107"/>
      <c r="VDV29" s="107"/>
      <c r="VDW29" s="107"/>
      <c r="VDX29" s="107"/>
      <c r="VDY29" s="107"/>
      <c r="VDZ29" s="107"/>
      <c r="VEA29" s="107"/>
      <c r="VEB29" s="107"/>
      <c r="VEC29" s="107"/>
      <c r="VED29" s="107"/>
      <c r="VEE29" s="107"/>
      <c r="VEF29" s="107"/>
      <c r="VEG29" s="107"/>
      <c r="VEH29" s="107"/>
      <c r="VEI29" s="107"/>
      <c r="VEJ29" s="107"/>
      <c r="VEK29" s="107"/>
      <c r="VEL29" s="107"/>
      <c r="VEM29" s="107"/>
      <c r="VEN29" s="107"/>
      <c r="VEO29" s="107"/>
      <c r="VEP29" s="107"/>
      <c r="VEQ29" s="107"/>
      <c r="VER29" s="107"/>
      <c r="VES29" s="107"/>
      <c r="VET29" s="107"/>
      <c r="VEU29" s="107"/>
      <c r="VEV29" s="107"/>
      <c r="VEW29" s="107"/>
      <c r="VEX29" s="107"/>
      <c r="VEY29" s="107"/>
      <c r="VEZ29" s="107"/>
      <c r="VFA29" s="107"/>
      <c r="VFB29" s="107"/>
      <c r="VFC29" s="107"/>
      <c r="VFD29" s="107"/>
      <c r="VFE29" s="107"/>
      <c r="VFF29" s="107"/>
      <c r="VFG29" s="107"/>
      <c r="VFH29" s="107"/>
      <c r="VFI29" s="107"/>
      <c r="VFJ29" s="107"/>
      <c r="VFK29" s="107"/>
      <c r="VFL29" s="107"/>
      <c r="VFM29" s="107"/>
      <c r="VFN29" s="107"/>
      <c r="VFO29" s="107"/>
      <c r="VFP29" s="107"/>
      <c r="VFQ29" s="107"/>
      <c r="VFR29" s="107"/>
      <c r="VFS29" s="107"/>
      <c r="VFT29" s="107"/>
      <c r="VFU29" s="107"/>
      <c r="VFV29" s="107"/>
      <c r="VFW29" s="107"/>
      <c r="VFX29" s="107"/>
      <c r="VFY29" s="107"/>
      <c r="VFZ29" s="107"/>
      <c r="VGA29" s="107"/>
      <c r="VGB29" s="107"/>
      <c r="VGC29" s="107"/>
      <c r="VGD29" s="107"/>
      <c r="VGE29" s="107"/>
      <c r="VGF29" s="107"/>
      <c r="VGG29" s="107"/>
      <c r="VGH29" s="107"/>
      <c r="VGI29" s="107"/>
      <c r="VGJ29" s="107"/>
      <c r="VGK29" s="107"/>
      <c r="VGL29" s="107"/>
      <c r="VGM29" s="107"/>
      <c r="VGN29" s="107"/>
      <c r="VGO29" s="107"/>
      <c r="VGP29" s="107"/>
      <c r="VGQ29" s="107"/>
      <c r="VGR29" s="107"/>
      <c r="VGS29" s="107"/>
      <c r="VGT29" s="107"/>
      <c r="VGU29" s="107"/>
      <c r="VGV29" s="107"/>
      <c r="VGW29" s="107"/>
      <c r="VGX29" s="107"/>
      <c r="VGY29" s="107"/>
      <c r="VGZ29" s="107"/>
      <c r="VHA29" s="107"/>
      <c r="VHB29" s="107"/>
      <c r="VHC29" s="107"/>
      <c r="VHD29" s="107"/>
      <c r="VHE29" s="107"/>
      <c r="VHF29" s="107"/>
      <c r="VHG29" s="107"/>
      <c r="VHH29" s="107"/>
      <c r="VHI29" s="107"/>
      <c r="VHJ29" s="107"/>
      <c r="VHK29" s="107"/>
      <c r="VHL29" s="107"/>
      <c r="VHM29" s="107"/>
      <c r="VHN29" s="107"/>
      <c r="VHO29" s="107"/>
      <c r="VHP29" s="107"/>
      <c r="VHQ29" s="107"/>
      <c r="VHR29" s="107"/>
      <c r="VHS29" s="107"/>
      <c r="VHT29" s="107"/>
      <c r="VHU29" s="107"/>
      <c r="VHV29" s="107"/>
      <c r="VHW29" s="107"/>
      <c r="VHX29" s="107"/>
      <c r="VHY29" s="107"/>
      <c r="VHZ29" s="107"/>
      <c r="VIA29" s="107"/>
      <c r="VIB29" s="107"/>
      <c r="VIC29" s="107"/>
      <c r="VID29" s="107"/>
      <c r="VIE29" s="107"/>
      <c r="VIF29" s="107"/>
      <c r="VIG29" s="107"/>
      <c r="VIH29" s="107"/>
      <c r="VII29" s="107"/>
      <c r="VIJ29" s="107"/>
      <c r="VIK29" s="107"/>
      <c r="VIL29" s="107"/>
      <c r="VIM29" s="107"/>
      <c r="VIN29" s="107"/>
      <c r="VIO29" s="107"/>
      <c r="VIP29" s="107"/>
      <c r="VIQ29" s="107"/>
      <c r="VIR29" s="107"/>
      <c r="VIS29" s="107"/>
      <c r="VIT29" s="107"/>
      <c r="VIU29" s="107"/>
      <c r="VIV29" s="107"/>
      <c r="VIW29" s="107"/>
      <c r="VIX29" s="107"/>
      <c r="VIY29" s="107"/>
      <c r="VIZ29" s="107"/>
      <c r="VJA29" s="107"/>
      <c r="VJB29" s="107"/>
      <c r="VJC29" s="107"/>
      <c r="VJD29" s="107"/>
      <c r="VJE29" s="107"/>
      <c r="VJF29" s="107"/>
      <c r="VJG29" s="107"/>
      <c r="VJH29" s="107"/>
      <c r="VJI29" s="107"/>
      <c r="VJJ29" s="107"/>
      <c r="VJK29" s="107"/>
      <c r="VJL29" s="107"/>
      <c r="VJM29" s="107"/>
      <c r="VJN29" s="107"/>
      <c r="VJO29" s="107"/>
      <c r="VJP29" s="107"/>
      <c r="VJQ29" s="107"/>
      <c r="VJR29" s="107"/>
      <c r="VJS29" s="107"/>
      <c r="VJT29" s="107"/>
      <c r="VJU29" s="107"/>
      <c r="VJV29" s="107"/>
      <c r="VJW29" s="107"/>
      <c r="VJX29" s="107"/>
      <c r="VJY29" s="107"/>
      <c r="VJZ29" s="107"/>
      <c r="VKA29" s="107"/>
      <c r="VKB29" s="107"/>
      <c r="VKC29" s="107"/>
      <c r="VKD29" s="107"/>
      <c r="VKE29" s="107"/>
      <c r="VKF29" s="107"/>
      <c r="VKG29" s="107"/>
      <c r="VKH29" s="107"/>
      <c r="VKI29" s="107"/>
      <c r="VKJ29" s="107"/>
      <c r="VKK29" s="107"/>
      <c r="VKL29" s="107"/>
      <c r="VKM29" s="107"/>
      <c r="VKN29" s="107"/>
      <c r="VKO29" s="107"/>
      <c r="VKP29" s="107"/>
      <c r="VKQ29" s="107"/>
      <c r="VKR29" s="107"/>
      <c r="VKS29" s="107"/>
      <c r="VKT29" s="107"/>
      <c r="VKU29" s="107"/>
      <c r="VKV29" s="107"/>
      <c r="VKW29" s="107"/>
      <c r="VKX29" s="107"/>
      <c r="VKY29" s="107"/>
      <c r="VKZ29" s="107"/>
      <c r="VLA29" s="107"/>
      <c r="VLB29" s="107"/>
      <c r="VLC29" s="107"/>
      <c r="VLD29" s="107"/>
      <c r="VLE29" s="107"/>
      <c r="VLF29" s="107"/>
      <c r="VLG29" s="107"/>
      <c r="VLH29" s="107"/>
      <c r="VLI29" s="107"/>
      <c r="VLJ29" s="107"/>
      <c r="VLK29" s="107"/>
      <c r="VLL29" s="107"/>
      <c r="VLM29" s="107"/>
      <c r="VLN29" s="107"/>
      <c r="VLO29" s="107"/>
      <c r="VLP29" s="107"/>
      <c r="VLQ29" s="107"/>
      <c r="VLR29" s="107"/>
      <c r="VLS29" s="107"/>
      <c r="VLT29" s="107"/>
      <c r="VLU29" s="107"/>
      <c r="VLV29" s="107"/>
      <c r="VLW29" s="107"/>
      <c r="VLX29" s="107"/>
      <c r="VLY29" s="107"/>
      <c r="VLZ29" s="107"/>
      <c r="VMA29" s="107"/>
      <c r="VMB29" s="107"/>
      <c r="VMC29" s="107"/>
      <c r="VMD29" s="107"/>
      <c r="VME29" s="107"/>
      <c r="VMF29" s="107"/>
      <c r="VMG29" s="107"/>
      <c r="VMH29" s="107"/>
      <c r="VMI29" s="107"/>
      <c r="VMJ29" s="107"/>
      <c r="VMK29" s="107"/>
      <c r="VML29" s="107"/>
      <c r="VMM29" s="107"/>
      <c r="VMN29" s="107"/>
      <c r="VMO29" s="107"/>
      <c r="VMP29" s="107"/>
      <c r="VMQ29" s="107"/>
      <c r="VMR29" s="107"/>
      <c r="VMS29" s="107"/>
      <c r="VMT29" s="107"/>
      <c r="VMU29" s="107"/>
      <c r="VMV29" s="107"/>
      <c r="VMW29" s="107"/>
      <c r="VMX29" s="107"/>
      <c r="VMY29" s="107"/>
      <c r="VMZ29" s="107"/>
      <c r="VNA29" s="107"/>
      <c r="VNB29" s="107"/>
      <c r="VNC29" s="107"/>
      <c r="VND29" s="107"/>
      <c r="VNE29" s="107"/>
      <c r="VNF29" s="107"/>
      <c r="VNG29" s="107"/>
      <c r="VNH29" s="107"/>
      <c r="VNI29" s="107"/>
      <c r="VNJ29" s="107"/>
      <c r="VNK29" s="107"/>
      <c r="VNL29" s="107"/>
      <c r="VNM29" s="107"/>
      <c r="VNN29" s="107"/>
      <c r="VNO29" s="107"/>
      <c r="VNP29" s="107"/>
      <c r="VNQ29" s="107"/>
      <c r="VNR29" s="107"/>
      <c r="VNS29" s="107"/>
      <c r="VNT29" s="107"/>
      <c r="VNU29" s="107"/>
      <c r="VNV29" s="107"/>
      <c r="VNW29" s="107"/>
      <c r="VNX29" s="107"/>
      <c r="VNY29" s="107"/>
      <c r="VNZ29" s="107"/>
      <c r="VOA29" s="107"/>
      <c r="VOB29" s="107"/>
      <c r="VOC29" s="107"/>
      <c r="VOD29" s="107"/>
      <c r="VOE29" s="107"/>
      <c r="VOF29" s="107"/>
      <c r="VOG29" s="107"/>
      <c r="VOH29" s="107"/>
      <c r="VOI29" s="107"/>
      <c r="VOJ29" s="107"/>
      <c r="VOK29" s="107"/>
      <c r="VOL29" s="107"/>
      <c r="VOM29" s="107"/>
      <c r="VON29" s="107"/>
      <c r="VOO29" s="107"/>
      <c r="VOP29" s="107"/>
      <c r="VOQ29" s="107"/>
      <c r="VOR29" s="107"/>
      <c r="VOS29" s="107"/>
      <c r="VOT29" s="107"/>
      <c r="VOU29" s="107"/>
      <c r="VOV29" s="107"/>
      <c r="VOW29" s="107"/>
      <c r="VOX29" s="107"/>
      <c r="VOY29" s="107"/>
      <c r="VOZ29" s="107"/>
      <c r="VPA29" s="107"/>
      <c r="VPB29" s="107"/>
      <c r="VPC29" s="107"/>
      <c r="VPD29" s="107"/>
      <c r="VPE29" s="107"/>
      <c r="VPF29" s="107"/>
      <c r="VPG29" s="107"/>
      <c r="VPH29" s="107"/>
      <c r="VPI29" s="107"/>
      <c r="VPJ29" s="107"/>
      <c r="VPK29" s="107"/>
      <c r="VPL29" s="107"/>
      <c r="VPM29" s="107"/>
      <c r="VPN29" s="107"/>
      <c r="VPO29" s="107"/>
      <c r="VPP29" s="107"/>
      <c r="VPQ29" s="107"/>
      <c r="VPR29" s="107"/>
      <c r="VPS29" s="107"/>
      <c r="VPT29" s="107"/>
      <c r="VPU29" s="107"/>
      <c r="VPV29" s="107"/>
      <c r="VPW29" s="107"/>
      <c r="VPX29" s="107"/>
      <c r="VPY29" s="107"/>
      <c r="VPZ29" s="107"/>
      <c r="VQA29" s="107"/>
      <c r="VQB29" s="107"/>
      <c r="VQC29" s="107"/>
      <c r="VQD29" s="107"/>
      <c r="VQE29" s="107"/>
      <c r="VQF29" s="107"/>
      <c r="VQG29" s="107"/>
      <c r="VQH29" s="107"/>
      <c r="VQI29" s="107"/>
      <c r="VQJ29" s="107"/>
      <c r="VQK29" s="107"/>
      <c r="VQL29" s="107"/>
      <c r="VQM29" s="107"/>
      <c r="VQN29" s="107"/>
      <c r="VQO29" s="107"/>
      <c r="VQP29" s="107"/>
      <c r="VQQ29" s="107"/>
      <c r="VQR29" s="107"/>
      <c r="VQS29" s="107"/>
      <c r="VQT29" s="107"/>
      <c r="VQU29" s="107"/>
      <c r="VQV29" s="107"/>
      <c r="VQW29" s="107"/>
      <c r="VQX29" s="107"/>
      <c r="VQY29" s="107"/>
      <c r="VQZ29" s="107"/>
      <c r="VRA29" s="107"/>
      <c r="VRB29" s="107"/>
      <c r="VRC29" s="107"/>
      <c r="VRD29" s="107"/>
      <c r="VRE29" s="107"/>
      <c r="VRF29" s="107"/>
      <c r="VRG29" s="107"/>
      <c r="VRH29" s="107"/>
      <c r="VRI29" s="107"/>
      <c r="VRJ29" s="107"/>
      <c r="VRK29" s="107"/>
      <c r="VRL29" s="107"/>
      <c r="VRM29" s="107"/>
      <c r="VRN29" s="107"/>
      <c r="VRO29" s="107"/>
      <c r="VRP29" s="107"/>
      <c r="VRQ29" s="107"/>
      <c r="VRR29" s="107"/>
      <c r="VRS29" s="107"/>
      <c r="VRT29" s="107"/>
      <c r="VRU29" s="107"/>
      <c r="VRV29" s="107"/>
      <c r="VRW29" s="107"/>
      <c r="VRX29" s="107"/>
      <c r="VRY29" s="107"/>
      <c r="VRZ29" s="107"/>
      <c r="VSA29" s="107"/>
      <c r="VSB29" s="107"/>
      <c r="VSC29" s="107"/>
      <c r="VSD29" s="107"/>
      <c r="VSE29" s="107"/>
      <c r="VSF29" s="107"/>
      <c r="VSG29" s="107"/>
      <c r="VSH29" s="107"/>
      <c r="VSI29" s="107"/>
      <c r="VSJ29" s="107"/>
      <c r="VSK29" s="107"/>
      <c r="VSL29" s="107"/>
      <c r="VSM29" s="107"/>
      <c r="VSN29" s="107"/>
      <c r="VSO29" s="107"/>
      <c r="VSP29" s="107"/>
      <c r="VSQ29" s="107"/>
      <c r="VSR29" s="107"/>
      <c r="VSS29" s="107"/>
      <c r="VST29" s="107"/>
      <c r="VSU29" s="107"/>
      <c r="VSV29" s="107"/>
      <c r="VSW29" s="107"/>
      <c r="VSX29" s="107"/>
      <c r="VSY29" s="107"/>
      <c r="VSZ29" s="107"/>
      <c r="VTA29" s="107"/>
      <c r="VTB29" s="107"/>
      <c r="VTC29" s="107"/>
      <c r="VTD29" s="107"/>
      <c r="VTE29" s="107"/>
      <c r="VTF29" s="107"/>
      <c r="VTG29" s="107"/>
      <c r="VTH29" s="107"/>
      <c r="VTI29" s="107"/>
      <c r="VTJ29" s="107"/>
      <c r="VTK29" s="107"/>
      <c r="VTL29" s="107"/>
      <c r="VTM29" s="107"/>
      <c r="VTN29" s="107"/>
      <c r="VTO29" s="107"/>
      <c r="VTP29" s="107"/>
      <c r="VTQ29" s="107"/>
      <c r="VTR29" s="107"/>
      <c r="VTS29" s="107"/>
      <c r="VTT29" s="107"/>
      <c r="VTU29" s="107"/>
      <c r="VTV29" s="107"/>
      <c r="VTW29" s="107"/>
      <c r="VTX29" s="107"/>
      <c r="VTY29" s="107"/>
      <c r="VTZ29" s="107"/>
      <c r="VUA29" s="107"/>
      <c r="VUB29" s="107"/>
      <c r="VUC29" s="107"/>
      <c r="VUD29" s="107"/>
      <c r="VUE29" s="107"/>
      <c r="VUF29" s="107"/>
      <c r="VUG29" s="107"/>
      <c r="VUH29" s="107"/>
      <c r="VUI29" s="107"/>
      <c r="VUJ29" s="107"/>
      <c r="VUK29" s="107"/>
      <c r="VUL29" s="107"/>
      <c r="VUM29" s="107"/>
      <c r="VUN29" s="107"/>
      <c r="VUO29" s="107"/>
      <c r="VUP29" s="107"/>
      <c r="VUQ29" s="107"/>
      <c r="VUR29" s="107"/>
      <c r="VUS29" s="107"/>
      <c r="VUT29" s="107"/>
      <c r="VUU29" s="107"/>
      <c r="VUV29" s="107"/>
      <c r="VUW29" s="107"/>
      <c r="VUX29" s="107"/>
      <c r="VUY29" s="107"/>
      <c r="VUZ29" s="107"/>
      <c r="VVA29" s="107"/>
      <c r="VVB29" s="107"/>
      <c r="VVC29" s="107"/>
      <c r="VVD29" s="107"/>
      <c r="VVE29" s="107"/>
      <c r="VVF29" s="107"/>
      <c r="VVG29" s="107"/>
      <c r="VVH29" s="107"/>
      <c r="VVI29" s="107"/>
      <c r="VVJ29" s="107"/>
      <c r="VVK29" s="107"/>
      <c r="VVL29" s="107"/>
      <c r="VVM29" s="107"/>
      <c r="VVN29" s="107"/>
      <c r="VVO29" s="107"/>
      <c r="VVP29" s="107"/>
      <c r="VVQ29" s="107"/>
      <c r="VVR29" s="107"/>
      <c r="VVS29" s="107"/>
      <c r="VVT29" s="107"/>
      <c r="VVU29" s="107"/>
      <c r="VVV29" s="107"/>
      <c r="VVW29" s="107"/>
      <c r="VVX29" s="107"/>
      <c r="VVY29" s="107"/>
      <c r="VVZ29" s="107"/>
      <c r="VWA29" s="107"/>
      <c r="VWB29" s="107"/>
      <c r="VWC29" s="107"/>
      <c r="VWD29" s="107"/>
      <c r="VWE29" s="107"/>
      <c r="VWF29" s="107"/>
      <c r="VWG29" s="107"/>
      <c r="VWH29" s="107"/>
      <c r="VWI29" s="107"/>
      <c r="VWJ29" s="107"/>
      <c r="VWK29" s="107"/>
      <c r="VWL29" s="107"/>
      <c r="VWM29" s="107"/>
      <c r="VWN29" s="107"/>
      <c r="VWO29" s="107"/>
      <c r="VWP29" s="107"/>
      <c r="VWQ29" s="107"/>
      <c r="VWR29" s="107"/>
      <c r="VWS29" s="107"/>
      <c r="VWT29" s="107"/>
      <c r="VWU29" s="107"/>
      <c r="VWV29" s="107"/>
      <c r="VWW29" s="107"/>
      <c r="VWX29" s="107"/>
      <c r="VWY29" s="107"/>
      <c r="VWZ29" s="107"/>
      <c r="VXA29" s="107"/>
      <c r="VXB29" s="107"/>
      <c r="VXC29" s="107"/>
      <c r="VXD29" s="107"/>
      <c r="VXE29" s="107"/>
      <c r="VXF29" s="107"/>
      <c r="VXG29" s="107"/>
      <c r="VXH29" s="107"/>
      <c r="VXI29" s="107"/>
      <c r="VXJ29" s="107"/>
      <c r="VXK29" s="107"/>
      <c r="VXL29" s="107"/>
      <c r="VXM29" s="107"/>
      <c r="VXN29" s="107"/>
      <c r="VXO29" s="107"/>
      <c r="VXP29" s="107"/>
      <c r="VXQ29" s="107"/>
      <c r="VXR29" s="107"/>
      <c r="VXS29" s="107"/>
      <c r="VXT29" s="107"/>
      <c r="VXU29" s="107"/>
      <c r="VXV29" s="107"/>
      <c r="VXW29" s="107"/>
      <c r="VXX29" s="107"/>
      <c r="VXY29" s="107"/>
      <c r="VXZ29" s="107"/>
      <c r="VYA29" s="107"/>
      <c r="VYB29" s="107"/>
      <c r="VYC29" s="107"/>
      <c r="VYD29" s="107"/>
      <c r="VYE29" s="107"/>
      <c r="VYF29" s="107"/>
      <c r="VYG29" s="107"/>
      <c r="VYH29" s="107"/>
      <c r="VYI29" s="107"/>
      <c r="VYJ29" s="107"/>
      <c r="VYK29" s="107"/>
      <c r="VYL29" s="107"/>
      <c r="VYM29" s="107"/>
      <c r="VYN29" s="107"/>
      <c r="VYO29" s="107"/>
      <c r="VYP29" s="107"/>
      <c r="VYQ29" s="107"/>
      <c r="VYR29" s="107"/>
      <c r="VYS29" s="107"/>
      <c r="VYT29" s="107"/>
      <c r="VYU29" s="107"/>
      <c r="VYV29" s="107"/>
      <c r="VYW29" s="107"/>
      <c r="VYX29" s="107"/>
      <c r="VYY29" s="107"/>
      <c r="VYZ29" s="107"/>
      <c r="VZA29" s="107"/>
      <c r="VZB29" s="107"/>
      <c r="VZC29" s="107"/>
      <c r="VZD29" s="107"/>
      <c r="VZE29" s="107"/>
      <c r="VZF29" s="107"/>
      <c r="VZG29" s="107"/>
      <c r="VZH29" s="107"/>
      <c r="VZI29" s="107"/>
      <c r="VZJ29" s="107"/>
      <c r="VZK29" s="107"/>
      <c r="VZL29" s="107"/>
      <c r="VZM29" s="107"/>
      <c r="VZN29" s="107"/>
      <c r="VZO29" s="107"/>
      <c r="VZP29" s="107"/>
      <c r="VZQ29" s="107"/>
      <c r="VZR29" s="107"/>
      <c r="VZS29" s="107"/>
      <c r="VZT29" s="107"/>
      <c r="VZU29" s="107"/>
      <c r="VZV29" s="107"/>
      <c r="VZW29" s="107"/>
      <c r="VZX29" s="107"/>
      <c r="VZY29" s="107"/>
      <c r="VZZ29" s="107"/>
      <c r="WAA29" s="107"/>
      <c r="WAB29" s="107"/>
      <c r="WAC29" s="107"/>
      <c r="WAD29" s="107"/>
      <c r="WAE29" s="107"/>
      <c r="WAF29" s="107"/>
      <c r="WAG29" s="107"/>
      <c r="WAH29" s="107"/>
      <c r="WAI29" s="107"/>
      <c r="WAJ29" s="107"/>
      <c r="WAK29" s="107"/>
      <c r="WAL29" s="107"/>
      <c r="WAM29" s="107"/>
      <c r="WAN29" s="107"/>
      <c r="WAO29" s="107"/>
      <c r="WAP29" s="107"/>
      <c r="WAQ29" s="107"/>
      <c r="WAR29" s="107"/>
      <c r="WAS29" s="107"/>
      <c r="WAT29" s="107"/>
      <c r="WAU29" s="107"/>
      <c r="WAV29" s="107"/>
      <c r="WAW29" s="107"/>
      <c r="WAX29" s="107"/>
      <c r="WAY29" s="107"/>
      <c r="WAZ29" s="107"/>
      <c r="WBA29" s="107"/>
      <c r="WBB29" s="107"/>
      <c r="WBC29" s="107"/>
      <c r="WBD29" s="107"/>
      <c r="WBE29" s="107"/>
      <c r="WBF29" s="107"/>
      <c r="WBG29" s="107"/>
      <c r="WBH29" s="107"/>
      <c r="WBI29" s="107"/>
      <c r="WBJ29" s="107"/>
      <c r="WBK29" s="107"/>
      <c r="WBL29" s="107"/>
      <c r="WBM29" s="107"/>
      <c r="WBN29" s="107"/>
      <c r="WBO29" s="107"/>
      <c r="WBP29" s="107"/>
      <c r="WBQ29" s="107"/>
      <c r="WBR29" s="107"/>
      <c r="WBS29" s="107"/>
      <c r="WBT29" s="107"/>
      <c r="WBU29" s="107"/>
      <c r="WBV29" s="107"/>
      <c r="WBW29" s="107"/>
      <c r="WBX29" s="107"/>
      <c r="WBY29" s="107"/>
      <c r="WBZ29" s="107"/>
      <c r="WCA29" s="107"/>
      <c r="WCB29" s="107"/>
      <c r="WCC29" s="107"/>
      <c r="WCD29" s="107"/>
      <c r="WCE29" s="107"/>
      <c r="WCF29" s="107"/>
      <c r="WCG29" s="107"/>
      <c r="WCH29" s="107"/>
      <c r="WCI29" s="107"/>
      <c r="WCJ29" s="107"/>
      <c r="WCK29" s="107"/>
      <c r="WCL29" s="107"/>
      <c r="WCM29" s="107"/>
      <c r="WCN29" s="107"/>
      <c r="WCO29" s="107"/>
      <c r="WCP29" s="107"/>
      <c r="WCQ29" s="107"/>
      <c r="WCR29" s="107"/>
      <c r="WCS29" s="107"/>
      <c r="WCT29" s="107"/>
      <c r="WCU29" s="107"/>
      <c r="WCV29" s="107"/>
      <c r="WCW29" s="107"/>
      <c r="WCX29" s="107"/>
      <c r="WCY29" s="107"/>
      <c r="WCZ29" s="107"/>
      <c r="WDA29" s="107"/>
      <c r="WDB29" s="107"/>
      <c r="WDC29" s="107"/>
      <c r="WDD29" s="107"/>
      <c r="WDE29" s="107"/>
      <c r="WDF29" s="107"/>
      <c r="WDG29" s="107"/>
      <c r="WDH29" s="107"/>
      <c r="WDI29" s="107"/>
      <c r="WDJ29" s="107"/>
      <c r="WDK29" s="107"/>
      <c r="WDL29" s="107"/>
      <c r="WDM29" s="107"/>
      <c r="WDN29" s="107"/>
      <c r="WDO29" s="107"/>
      <c r="WDP29" s="107"/>
      <c r="WDQ29" s="107"/>
      <c r="WDR29" s="107"/>
      <c r="WDS29" s="107"/>
      <c r="WDT29" s="107"/>
      <c r="WDU29" s="107"/>
      <c r="WDV29" s="107"/>
      <c r="WDW29" s="107"/>
      <c r="WDX29" s="107"/>
      <c r="WDY29" s="107"/>
      <c r="WDZ29" s="107"/>
      <c r="WEA29" s="107"/>
      <c r="WEB29" s="107"/>
      <c r="WEC29" s="107"/>
      <c r="WED29" s="107"/>
      <c r="WEE29" s="107"/>
      <c r="WEF29" s="107"/>
      <c r="WEG29" s="107"/>
      <c r="WEH29" s="107"/>
      <c r="WEI29" s="107"/>
      <c r="WEJ29" s="107"/>
      <c r="WEK29" s="107"/>
      <c r="WEL29" s="107"/>
      <c r="WEM29" s="107"/>
      <c r="WEN29" s="107"/>
      <c r="WEO29" s="107"/>
      <c r="WEP29" s="107"/>
      <c r="WEQ29" s="107"/>
      <c r="WER29" s="107"/>
      <c r="WES29" s="107"/>
      <c r="WET29" s="107"/>
      <c r="WEU29" s="107"/>
      <c r="WEV29" s="107"/>
      <c r="WEW29" s="107"/>
      <c r="WEX29" s="107"/>
      <c r="WEY29" s="107"/>
      <c r="WEZ29" s="107"/>
      <c r="WFA29" s="107"/>
      <c r="WFB29" s="107"/>
      <c r="WFC29" s="107"/>
      <c r="WFD29" s="107"/>
      <c r="WFE29" s="107"/>
      <c r="WFF29" s="107"/>
      <c r="WFG29" s="107"/>
      <c r="WFH29" s="107"/>
      <c r="WFI29" s="107"/>
      <c r="WFJ29" s="107"/>
      <c r="WFK29" s="107"/>
      <c r="WFL29" s="107"/>
      <c r="WFM29" s="107"/>
      <c r="WFN29" s="107"/>
      <c r="WFO29" s="107"/>
      <c r="WFP29" s="107"/>
      <c r="WFQ29" s="107"/>
      <c r="WFR29" s="107"/>
      <c r="WFS29" s="107"/>
      <c r="WFT29" s="107"/>
      <c r="WFU29" s="107"/>
      <c r="WFV29" s="107"/>
      <c r="WFW29" s="107"/>
      <c r="WFX29" s="107"/>
      <c r="WFY29" s="107"/>
      <c r="WFZ29" s="107"/>
      <c r="WGA29" s="107"/>
      <c r="WGB29" s="107"/>
      <c r="WGC29" s="107"/>
      <c r="WGD29" s="107"/>
      <c r="WGE29" s="107"/>
      <c r="WGF29" s="107"/>
      <c r="WGG29" s="107"/>
      <c r="WGH29" s="107"/>
      <c r="WGI29" s="107"/>
      <c r="WGJ29" s="107"/>
      <c r="WGK29" s="107"/>
      <c r="WGL29" s="107"/>
      <c r="WGM29" s="107"/>
      <c r="WGN29" s="107"/>
      <c r="WGO29" s="107"/>
      <c r="WGP29" s="107"/>
      <c r="WGQ29" s="107"/>
      <c r="WGR29" s="107"/>
      <c r="WGS29" s="107"/>
      <c r="WGT29" s="107"/>
      <c r="WGU29" s="107"/>
      <c r="WGV29" s="107"/>
      <c r="WGW29" s="107"/>
      <c r="WGX29" s="107"/>
      <c r="WGY29" s="107"/>
      <c r="WGZ29" s="107"/>
      <c r="WHA29" s="107"/>
      <c r="WHB29" s="107"/>
      <c r="WHC29" s="107"/>
      <c r="WHD29" s="107"/>
      <c r="WHE29" s="107"/>
      <c r="WHF29" s="107"/>
      <c r="WHG29" s="107"/>
      <c r="WHH29" s="107"/>
      <c r="WHI29" s="107"/>
      <c r="WHJ29" s="107"/>
      <c r="WHK29" s="107"/>
      <c r="WHL29" s="107"/>
      <c r="WHM29" s="107"/>
      <c r="WHN29" s="107"/>
      <c r="WHO29" s="107"/>
      <c r="WHP29" s="107"/>
      <c r="WHQ29" s="107"/>
      <c r="WHR29" s="107"/>
      <c r="WHS29" s="107"/>
      <c r="WHT29" s="107"/>
      <c r="WHU29" s="107"/>
      <c r="WHV29" s="107"/>
      <c r="WHW29" s="107"/>
      <c r="WHX29" s="107"/>
      <c r="WHY29" s="107"/>
      <c r="WHZ29" s="107"/>
      <c r="WIA29" s="107"/>
      <c r="WIB29" s="107"/>
      <c r="WIC29" s="107"/>
      <c r="WID29" s="107"/>
      <c r="WIE29" s="107"/>
      <c r="WIF29" s="107"/>
      <c r="WIG29" s="107"/>
      <c r="WIH29" s="107"/>
      <c r="WII29" s="107"/>
      <c r="WIJ29" s="107"/>
      <c r="WIK29" s="107"/>
      <c r="WIL29" s="107"/>
      <c r="WIM29" s="107"/>
      <c r="WIN29" s="107"/>
      <c r="WIO29" s="107"/>
      <c r="WIP29" s="107"/>
      <c r="WIQ29" s="107"/>
      <c r="WIR29" s="107"/>
      <c r="WIS29" s="107"/>
      <c r="WIT29" s="107"/>
      <c r="WIU29" s="107"/>
      <c r="WIV29" s="107"/>
      <c r="WIW29" s="107"/>
      <c r="WIX29" s="107"/>
      <c r="WIY29" s="107"/>
      <c r="WIZ29" s="107"/>
      <c r="WJA29" s="107"/>
      <c r="WJB29" s="107"/>
      <c r="WJC29" s="107"/>
      <c r="WJD29" s="107"/>
      <c r="WJE29" s="107"/>
      <c r="WJF29" s="107"/>
      <c r="WJG29" s="107"/>
      <c r="WJH29" s="107"/>
      <c r="WJI29" s="107"/>
      <c r="WJJ29" s="107"/>
      <c r="WJK29" s="107"/>
      <c r="WJL29" s="107"/>
      <c r="WJM29" s="107"/>
      <c r="WJN29" s="107"/>
      <c r="WJO29" s="107"/>
      <c r="WJP29" s="107"/>
      <c r="WJQ29" s="107"/>
      <c r="WJR29" s="107"/>
      <c r="WJS29" s="107"/>
      <c r="WJT29" s="107"/>
      <c r="WJU29" s="107"/>
      <c r="WJV29" s="107"/>
      <c r="WJW29" s="107"/>
      <c r="WJX29" s="107"/>
      <c r="WJY29" s="107"/>
      <c r="WJZ29" s="107"/>
      <c r="WKA29" s="107"/>
      <c r="WKB29" s="107"/>
      <c r="WKC29" s="107"/>
      <c r="WKD29" s="107"/>
      <c r="WKE29" s="107"/>
      <c r="WKF29" s="107"/>
      <c r="WKG29" s="107"/>
      <c r="WKH29" s="107"/>
      <c r="WKI29" s="107"/>
      <c r="WKJ29" s="107"/>
      <c r="WKK29" s="107"/>
      <c r="WKL29" s="107"/>
      <c r="WKM29" s="107"/>
      <c r="WKN29" s="107"/>
      <c r="WKO29" s="107"/>
      <c r="WKP29" s="107"/>
      <c r="WKQ29" s="107"/>
      <c r="WKR29" s="107"/>
      <c r="WKS29" s="107"/>
      <c r="WKT29" s="107"/>
      <c r="WKU29" s="107"/>
      <c r="WKV29" s="107"/>
      <c r="WKW29" s="107"/>
      <c r="WKX29" s="107"/>
      <c r="WKY29" s="107"/>
      <c r="WKZ29" s="107"/>
      <c r="WLA29" s="107"/>
      <c r="WLB29" s="107"/>
      <c r="WLC29" s="107"/>
      <c r="WLD29" s="107"/>
      <c r="WLE29" s="107"/>
      <c r="WLF29" s="107"/>
      <c r="WLG29" s="107"/>
      <c r="WLH29" s="107"/>
      <c r="WLI29" s="107"/>
      <c r="WLJ29" s="107"/>
      <c r="WLK29" s="107"/>
      <c r="WLL29" s="107"/>
      <c r="WLM29" s="107"/>
      <c r="WLN29" s="107"/>
      <c r="WLO29" s="107"/>
      <c r="WLP29" s="107"/>
      <c r="WLQ29" s="107"/>
      <c r="WLR29" s="107"/>
      <c r="WLS29" s="107"/>
      <c r="WLT29" s="107"/>
      <c r="WLU29" s="107"/>
      <c r="WLV29" s="107"/>
      <c r="WLW29" s="107"/>
      <c r="WLX29" s="107"/>
      <c r="WLY29" s="107"/>
      <c r="WLZ29" s="107"/>
      <c r="WMA29" s="107"/>
      <c r="WMB29" s="107"/>
      <c r="WMC29" s="107"/>
      <c r="WMD29" s="107"/>
      <c r="WME29" s="107"/>
      <c r="WMF29" s="107"/>
      <c r="WMG29" s="107"/>
      <c r="WMH29" s="107"/>
      <c r="WMI29" s="107"/>
      <c r="WMJ29" s="107"/>
      <c r="WMK29" s="107"/>
      <c r="WML29" s="107"/>
      <c r="WMM29" s="107"/>
      <c r="WMN29" s="107"/>
      <c r="WMO29" s="107"/>
      <c r="WMP29" s="107"/>
      <c r="WMQ29" s="107"/>
      <c r="WMR29" s="107"/>
      <c r="WMS29" s="107"/>
      <c r="WMT29" s="107"/>
      <c r="WMU29" s="107"/>
      <c r="WMV29" s="107"/>
      <c r="WMW29" s="107"/>
      <c r="WMX29" s="107"/>
      <c r="WMY29" s="107"/>
      <c r="WMZ29" s="107"/>
      <c r="WNA29" s="107"/>
      <c r="WNB29" s="107"/>
      <c r="WNC29" s="107"/>
      <c r="WND29" s="107"/>
      <c r="WNE29" s="107"/>
      <c r="WNF29" s="107"/>
      <c r="WNG29" s="107"/>
      <c r="WNH29" s="107"/>
      <c r="WNI29" s="107"/>
      <c r="WNJ29" s="107"/>
      <c r="WNK29" s="107"/>
      <c r="WNL29" s="107"/>
      <c r="WNM29" s="107"/>
      <c r="WNN29" s="107"/>
      <c r="WNO29" s="107"/>
      <c r="WNP29" s="107"/>
      <c r="WNQ29" s="107"/>
      <c r="WNR29" s="107"/>
      <c r="WNS29" s="107"/>
      <c r="WNT29" s="107"/>
      <c r="WNU29" s="107"/>
      <c r="WNV29" s="107"/>
      <c r="WNW29" s="107"/>
      <c r="WNX29" s="107"/>
      <c r="WNY29" s="107"/>
      <c r="WNZ29" s="107"/>
      <c r="WOA29" s="107"/>
      <c r="WOB29" s="107"/>
      <c r="WOC29" s="107"/>
      <c r="WOD29" s="107"/>
      <c r="WOE29" s="107"/>
      <c r="WOF29" s="107"/>
      <c r="WOG29" s="107"/>
      <c r="WOH29" s="107"/>
      <c r="WOI29" s="107"/>
      <c r="WOJ29" s="107"/>
      <c r="WOK29" s="107"/>
      <c r="WOL29" s="107"/>
      <c r="WOM29" s="107"/>
      <c r="WON29" s="107"/>
      <c r="WOO29" s="107"/>
      <c r="WOP29" s="107"/>
      <c r="WOQ29" s="107"/>
      <c r="WOR29" s="107"/>
      <c r="WOS29" s="107"/>
      <c r="WOT29" s="107"/>
      <c r="WOU29" s="107"/>
      <c r="WOV29" s="107"/>
      <c r="WOW29" s="107"/>
      <c r="WOX29" s="107"/>
      <c r="WOY29" s="107"/>
      <c r="WOZ29" s="107"/>
      <c r="WPA29" s="107"/>
      <c r="WPB29" s="107"/>
      <c r="WPC29" s="107"/>
      <c r="WPD29" s="107"/>
      <c r="WPE29" s="107"/>
      <c r="WPF29" s="107"/>
      <c r="WPG29" s="107"/>
      <c r="WPH29" s="107"/>
      <c r="WPI29" s="107"/>
      <c r="WPJ29" s="107"/>
      <c r="WPK29" s="107"/>
      <c r="WPL29" s="107"/>
      <c r="WPM29" s="107"/>
      <c r="WPN29" s="107"/>
      <c r="WPO29" s="107"/>
      <c r="WPP29" s="107"/>
      <c r="WPQ29" s="107"/>
      <c r="WPR29" s="107"/>
      <c r="WPS29" s="107"/>
      <c r="WPT29" s="107"/>
      <c r="WPU29" s="107"/>
      <c r="WPV29" s="107"/>
      <c r="WPW29" s="107"/>
      <c r="WPX29" s="107"/>
      <c r="WPY29" s="107"/>
      <c r="WPZ29" s="107"/>
      <c r="WQA29" s="107"/>
      <c r="WQB29" s="107"/>
      <c r="WQC29" s="107"/>
      <c r="WQD29" s="107"/>
      <c r="WQE29" s="107"/>
      <c r="WQF29" s="107"/>
      <c r="WQG29" s="107"/>
      <c r="WQH29" s="107"/>
      <c r="WQI29" s="107"/>
      <c r="WQJ29" s="107"/>
      <c r="WQK29" s="107"/>
      <c r="WQL29" s="107"/>
      <c r="WQM29" s="107"/>
      <c r="WQN29" s="107"/>
      <c r="WQO29" s="107"/>
      <c r="WQP29" s="107"/>
      <c r="WQQ29" s="107"/>
      <c r="WQR29" s="107"/>
      <c r="WQS29" s="107"/>
      <c r="WQT29" s="107"/>
      <c r="WQU29" s="107"/>
      <c r="WQV29" s="107"/>
      <c r="WQW29" s="107"/>
      <c r="WQX29" s="107"/>
      <c r="WQY29" s="107"/>
      <c r="WQZ29" s="107"/>
      <c r="WRA29" s="107"/>
      <c r="WRB29" s="107"/>
      <c r="WRC29" s="107"/>
      <c r="WRD29" s="107"/>
      <c r="WRE29" s="107"/>
      <c r="WRF29" s="107"/>
      <c r="WRG29" s="107"/>
      <c r="WRH29" s="107"/>
      <c r="WRI29" s="107"/>
      <c r="WRJ29" s="107"/>
      <c r="WRK29" s="107"/>
      <c r="WRL29" s="107"/>
      <c r="WRM29" s="107"/>
      <c r="WRN29" s="107"/>
      <c r="WRO29" s="107"/>
      <c r="WRP29" s="107"/>
      <c r="WRQ29" s="107"/>
      <c r="WRR29" s="107"/>
      <c r="WRS29" s="107"/>
      <c r="WRT29" s="107"/>
      <c r="WRU29" s="107"/>
      <c r="WRV29" s="107"/>
      <c r="WRW29" s="107"/>
      <c r="WRX29" s="107"/>
      <c r="WRY29" s="107"/>
      <c r="WRZ29" s="107"/>
      <c r="WSA29" s="107"/>
      <c r="WSB29" s="107"/>
      <c r="WSC29" s="107"/>
      <c r="WSD29" s="107"/>
      <c r="WSE29" s="107"/>
      <c r="WSF29" s="107"/>
      <c r="WSG29" s="107"/>
      <c r="WSH29" s="107"/>
      <c r="WSI29" s="107"/>
      <c r="WSJ29" s="107"/>
      <c r="WSK29" s="107"/>
      <c r="WSL29" s="107"/>
      <c r="WSM29" s="107"/>
      <c r="WSN29" s="107"/>
      <c r="WSO29" s="107"/>
      <c r="WSP29" s="107"/>
      <c r="WSQ29" s="107"/>
      <c r="WSR29" s="107"/>
      <c r="WSS29" s="107"/>
      <c r="WST29" s="107"/>
      <c r="WSU29" s="107"/>
      <c r="WSV29" s="107"/>
      <c r="WSW29" s="107"/>
      <c r="WSX29" s="107"/>
      <c r="WSY29" s="107"/>
      <c r="WSZ29" s="107"/>
      <c r="WTA29" s="107"/>
      <c r="WTB29" s="107"/>
      <c r="WTC29" s="107"/>
      <c r="WTD29" s="107"/>
      <c r="WTE29" s="107"/>
      <c r="WTF29" s="107"/>
      <c r="WTG29" s="107"/>
      <c r="WTH29" s="107"/>
      <c r="WTI29" s="107"/>
      <c r="WTJ29" s="107"/>
      <c r="WTK29" s="107"/>
      <c r="WTL29" s="107"/>
      <c r="WTM29" s="107"/>
      <c r="WTN29" s="107"/>
      <c r="WTO29" s="107"/>
      <c r="WTP29" s="107"/>
      <c r="WTQ29" s="107"/>
      <c r="WTR29" s="107"/>
      <c r="WTS29" s="107"/>
      <c r="WTT29" s="107"/>
      <c r="WTU29" s="107"/>
      <c r="WTV29" s="107"/>
      <c r="WTW29" s="107"/>
      <c r="WTX29" s="107"/>
      <c r="WTY29" s="107"/>
      <c r="WTZ29" s="107"/>
      <c r="WUA29" s="107"/>
      <c r="WUB29" s="107"/>
      <c r="WUC29" s="107"/>
      <c r="WUD29" s="107"/>
      <c r="WUE29" s="107"/>
      <c r="WUF29" s="107"/>
      <c r="WUG29" s="107"/>
      <c r="WUH29" s="107"/>
      <c r="WUI29" s="107"/>
      <c r="WUJ29" s="107"/>
      <c r="WUK29" s="107"/>
      <c r="WUL29" s="107"/>
    </row>
    <row r="30" spans="1:16106" s="107" customFormat="1" ht="12" customHeight="1">
      <c r="A30" s="27" t="s">
        <v>156</v>
      </c>
      <c r="B30" s="106">
        <v>231.03295800000001</v>
      </c>
      <c r="C30" s="106">
        <v>243.688849</v>
      </c>
      <c r="D30" s="106">
        <v>285.35520600000001</v>
      </c>
      <c r="E30" s="106">
        <v>248</v>
      </c>
      <c r="F30" s="106">
        <v>213.52673099999998</v>
      </c>
      <c r="G30" s="106">
        <v>296.64263374000001</v>
      </c>
      <c r="H30" s="106">
        <v>254.70014300000003</v>
      </c>
      <c r="I30" s="106">
        <v>356.73381000000001</v>
      </c>
      <c r="J30" s="106">
        <v>425.61415800000003</v>
      </c>
      <c r="K30" s="106">
        <f t="shared" si="0"/>
        <v>352.99895100000003</v>
      </c>
      <c r="L30" s="404">
        <f t="shared" si="1"/>
        <v>32.093557000000004</v>
      </c>
      <c r="M30" s="32">
        <v>5.6200859999999997</v>
      </c>
      <c r="N30" s="32">
        <v>11.950697999999999</v>
      </c>
      <c r="O30" s="32">
        <v>13.052922000000001</v>
      </c>
      <c r="P30" s="32">
        <v>6.384112</v>
      </c>
      <c r="Q30" s="32">
        <v>7.0879999999999999E-2</v>
      </c>
      <c r="R30" s="32">
        <v>22.584665000000001</v>
      </c>
      <c r="S30" s="32">
        <v>26.242256000000001</v>
      </c>
      <c r="T30" s="32">
        <v>34.958098999999997</v>
      </c>
      <c r="U30" s="32">
        <v>33.177652000000002</v>
      </c>
      <c r="V30" s="32">
        <v>38.610419</v>
      </c>
      <c r="W30" s="32">
        <v>23.903590000000001</v>
      </c>
      <c r="X30" s="32">
        <v>38.144764000000002</v>
      </c>
      <c r="Y30" s="164">
        <v>16.205583000000001</v>
      </c>
      <c r="Z30" s="164">
        <v>8.4691980000000004</v>
      </c>
      <c r="AA30" s="164">
        <v>17.174703999999998</v>
      </c>
      <c r="AB30" s="164">
        <v>33.208950000000002</v>
      </c>
      <c r="AC30" s="164">
        <v>15.002686000000001</v>
      </c>
      <c r="AD30" s="164">
        <v>27.913019999999999</v>
      </c>
      <c r="AE30" s="164">
        <v>38.985962000000001</v>
      </c>
      <c r="AF30" s="164">
        <v>55.271791999999998</v>
      </c>
      <c r="AG30" s="164">
        <v>19.978151</v>
      </c>
      <c r="AH30" s="164">
        <v>28.299395000000001</v>
      </c>
      <c r="AI30" s="164">
        <v>39.910699000000001</v>
      </c>
      <c r="AJ30" s="261">
        <v>56.313670000000002</v>
      </c>
      <c r="AK30" s="32">
        <v>22.942924999999999</v>
      </c>
      <c r="AL30" s="32">
        <v>25.787769999999998</v>
      </c>
      <c r="AM30" s="32">
        <v>36.924112999999998</v>
      </c>
      <c r="AN30" s="32">
        <v>6.9075040000000003</v>
      </c>
      <c r="AO30" s="32">
        <v>55.709280999999997</v>
      </c>
      <c r="AP30" s="32">
        <v>54.397188</v>
      </c>
      <c r="AQ30" s="32">
        <v>47.985236999999998</v>
      </c>
      <c r="AR30" s="32">
        <v>11.369863</v>
      </c>
      <c r="AS30" s="32">
        <v>49.375262999999997</v>
      </c>
      <c r="AT30" s="32">
        <v>30.36673</v>
      </c>
      <c r="AU30" s="32">
        <v>54.202235999999999</v>
      </c>
      <c r="AV30" s="32">
        <v>29.646048</v>
      </c>
      <c r="AW30" s="164">
        <v>11.024672000000001</v>
      </c>
      <c r="AX30" s="164">
        <v>43.275621999999998</v>
      </c>
      <c r="AY30" s="164">
        <v>5.019012</v>
      </c>
      <c r="AZ30" s="164">
        <v>10.46611</v>
      </c>
      <c r="BA30" s="164">
        <v>6.1871919999999996</v>
      </c>
      <c r="BB30" s="164">
        <v>39.358307000000003</v>
      </c>
      <c r="BC30" s="121">
        <v>0</v>
      </c>
      <c r="BD30" s="121">
        <v>37</v>
      </c>
      <c r="BE30" s="121">
        <v>45</v>
      </c>
      <c r="BF30" s="121">
        <v>3</v>
      </c>
      <c r="BG30" s="121">
        <v>58</v>
      </c>
      <c r="BH30" s="408">
        <v>94.668036000000001</v>
      </c>
      <c r="BI30" s="408">
        <v>5.8551339999999996</v>
      </c>
      <c r="BJ30" s="408">
        <v>20.918765</v>
      </c>
      <c r="BK30" s="408">
        <v>5.3196580000000004</v>
      </c>
    </row>
    <row r="31" spans="1:16106" s="107" customFormat="1" ht="12" customHeight="1">
      <c r="A31" s="260" t="s">
        <v>173</v>
      </c>
      <c r="B31" s="106">
        <v>102.27524099999999</v>
      </c>
      <c r="C31" s="106">
        <v>119.760875</v>
      </c>
      <c r="D31" s="106">
        <v>1439</v>
      </c>
      <c r="E31" s="106">
        <v>288</v>
      </c>
      <c r="F31" s="106">
        <v>225.43648599999997</v>
      </c>
      <c r="G31" s="106">
        <v>134.54562500000003</v>
      </c>
      <c r="H31" s="106">
        <v>28.397241999999999</v>
      </c>
      <c r="I31" s="106">
        <v>28.047279999999997</v>
      </c>
      <c r="J31" s="106">
        <v>12.245972</v>
      </c>
      <c r="K31" s="106">
        <f t="shared" si="0"/>
        <v>225.59913900000001</v>
      </c>
      <c r="L31" s="404">
        <f t="shared" si="1"/>
        <v>3.2227579999999998</v>
      </c>
      <c r="M31" s="32">
        <v>0.17471800000000001</v>
      </c>
      <c r="N31" s="32">
        <v>0.18648799999999999</v>
      </c>
      <c r="O31" s="32">
        <v>0</v>
      </c>
      <c r="P31" s="32">
        <v>3.9086999999999997E-2</v>
      </c>
      <c r="Q31" s="32">
        <v>0</v>
      </c>
      <c r="R31" s="32">
        <v>0.11466</v>
      </c>
      <c r="S31" s="32">
        <v>0.104356</v>
      </c>
      <c r="T31" s="32">
        <v>0.58143800000000001</v>
      </c>
      <c r="U31" s="32">
        <v>0.40225100000000003</v>
      </c>
      <c r="V31" s="32">
        <v>25.260491999999999</v>
      </c>
      <c r="W31" s="32">
        <v>0.94422399999999995</v>
      </c>
      <c r="X31" s="32">
        <v>0.58952800000000005</v>
      </c>
      <c r="Y31" s="164">
        <v>1.4708669999999999</v>
      </c>
      <c r="Z31" s="164">
        <v>1.62683</v>
      </c>
      <c r="AA31" s="164">
        <v>1.897079</v>
      </c>
      <c r="AB31" s="164">
        <v>5.0663239999999998</v>
      </c>
      <c r="AC31" s="164">
        <v>0.87049299999999996</v>
      </c>
      <c r="AD31" s="164">
        <v>1.440755</v>
      </c>
      <c r="AE31" s="164">
        <v>2.0275650000000001</v>
      </c>
      <c r="AF31" s="164">
        <v>2.0507759999999999</v>
      </c>
      <c r="AG31" s="164">
        <v>1.284991</v>
      </c>
      <c r="AH31" s="164">
        <v>1.238721</v>
      </c>
      <c r="AI31" s="164">
        <v>6.8735879999999998</v>
      </c>
      <c r="AJ31" s="261">
        <v>2.1992910000000001</v>
      </c>
      <c r="AK31" s="32">
        <v>0.13444900000000001</v>
      </c>
      <c r="AL31" s="32">
        <v>0.97965400000000002</v>
      </c>
      <c r="AM31" s="32">
        <v>0.66056199999999998</v>
      </c>
      <c r="AN31" s="32">
        <v>0.54362299999999997</v>
      </c>
      <c r="AO31" s="32">
        <v>0</v>
      </c>
      <c r="AP31" s="32">
        <v>0.76882799999999996</v>
      </c>
      <c r="AQ31" s="32">
        <v>7.7031000000000002E-2</v>
      </c>
      <c r="AR31" s="32">
        <v>0.53891999999999995</v>
      </c>
      <c r="AS31" s="32">
        <v>3.7362880000000001</v>
      </c>
      <c r="AT31" s="32">
        <v>2.8420580000000002</v>
      </c>
      <c r="AU31" s="32">
        <v>3.6273E-2</v>
      </c>
      <c r="AV31" s="32">
        <v>1.9282859999999999</v>
      </c>
      <c r="AW31" s="164">
        <v>2.8822179999999999</v>
      </c>
      <c r="AX31" s="164">
        <v>0.17067599999999999</v>
      </c>
      <c r="AY31" s="164">
        <v>7.3469000000000007E-2</v>
      </c>
      <c r="AZ31" s="164">
        <v>89.488264999999998</v>
      </c>
      <c r="BA31" s="164">
        <v>46.597076999999999</v>
      </c>
      <c r="BB31" s="164">
        <v>84.211736000000002</v>
      </c>
      <c r="BC31" s="121">
        <v>0</v>
      </c>
      <c r="BD31" s="121">
        <v>1</v>
      </c>
      <c r="BE31" s="121">
        <v>1</v>
      </c>
      <c r="BF31" s="121">
        <v>0</v>
      </c>
      <c r="BG31" s="121">
        <v>0</v>
      </c>
      <c r="BH31" s="405">
        <v>0.17569799999999999</v>
      </c>
      <c r="BI31" s="405">
        <v>0.92499500000000001</v>
      </c>
      <c r="BJ31" s="405">
        <v>1.0291509999999999</v>
      </c>
      <c r="BK31" s="405">
        <v>1.2686120000000001</v>
      </c>
    </row>
    <row r="32" spans="1:16106" s="107" customFormat="1" ht="12" customHeight="1">
      <c r="A32" s="27" t="s">
        <v>178</v>
      </c>
      <c r="B32" s="106">
        <v>136.67956899999999</v>
      </c>
      <c r="C32" s="106">
        <v>148.931015</v>
      </c>
      <c r="D32" s="106">
        <v>148.413466</v>
      </c>
      <c r="E32" s="106">
        <v>206</v>
      </c>
      <c r="F32" s="106">
        <v>195.12007399999999</v>
      </c>
      <c r="G32" s="106">
        <v>224.71789398999999</v>
      </c>
      <c r="H32" s="106">
        <v>193.08689000000001</v>
      </c>
      <c r="I32" s="106">
        <v>215.26403399999998</v>
      </c>
      <c r="J32" s="106">
        <v>237.16526100000002</v>
      </c>
      <c r="K32" s="106">
        <f t="shared" si="0"/>
        <v>217.42846499999999</v>
      </c>
      <c r="L32" s="404">
        <f t="shared" si="1"/>
        <v>8.0961639999999999</v>
      </c>
      <c r="M32" s="32">
        <v>7.7699959999999999</v>
      </c>
      <c r="N32" s="32">
        <v>12.160856000000001</v>
      </c>
      <c r="O32" s="32">
        <v>19.081033000000001</v>
      </c>
      <c r="P32" s="32">
        <v>13.248749</v>
      </c>
      <c r="Q32" s="32">
        <v>0.28783799999999998</v>
      </c>
      <c r="R32" s="32">
        <v>16.196957000000001</v>
      </c>
      <c r="S32" s="32">
        <v>18.648683999999999</v>
      </c>
      <c r="T32" s="32">
        <v>8.6213540000000002</v>
      </c>
      <c r="U32" s="32">
        <v>22.430591</v>
      </c>
      <c r="V32" s="32">
        <v>28.446835</v>
      </c>
      <c r="W32" s="32">
        <v>19.379580000000001</v>
      </c>
      <c r="X32" s="32">
        <v>26.814416999999999</v>
      </c>
      <c r="Y32" s="164">
        <v>5.9173499999999999</v>
      </c>
      <c r="Z32" s="164">
        <v>15.239791</v>
      </c>
      <c r="AA32" s="164">
        <v>20.104990999999998</v>
      </c>
      <c r="AB32" s="164">
        <v>26.229344000000001</v>
      </c>
      <c r="AC32" s="164">
        <v>37.081319000000001</v>
      </c>
      <c r="AD32" s="164">
        <v>18.326836</v>
      </c>
      <c r="AE32" s="164">
        <v>25.008261999999998</v>
      </c>
      <c r="AF32" s="164">
        <v>15.135047</v>
      </c>
      <c r="AG32" s="164">
        <v>15.512983</v>
      </c>
      <c r="AH32" s="164">
        <v>13.206118</v>
      </c>
      <c r="AI32" s="164">
        <v>10.956187999999999</v>
      </c>
      <c r="AJ32" s="261">
        <v>12.545805</v>
      </c>
      <c r="AK32" s="32">
        <v>15.139335000000001</v>
      </c>
      <c r="AL32" s="32">
        <v>17.872502000000001</v>
      </c>
      <c r="AM32" s="32">
        <v>25.175936</v>
      </c>
      <c r="AN32" s="32">
        <v>22.016857000000002</v>
      </c>
      <c r="AO32" s="32">
        <v>11.454739999999999</v>
      </c>
      <c r="AP32" s="32">
        <v>13.477714000000001</v>
      </c>
      <c r="AQ32" s="32">
        <v>28.517674</v>
      </c>
      <c r="AR32" s="32">
        <v>14.63402</v>
      </c>
      <c r="AS32" s="32">
        <v>18.909112</v>
      </c>
      <c r="AT32" s="32">
        <v>23.349616000000001</v>
      </c>
      <c r="AU32" s="32">
        <v>21.652733000000001</v>
      </c>
      <c r="AV32" s="32">
        <v>24.965022000000001</v>
      </c>
      <c r="AW32" s="164">
        <v>2.1669800000000001</v>
      </c>
      <c r="AX32" s="164">
        <v>23.708054000000001</v>
      </c>
      <c r="AY32" s="164">
        <v>3.326066</v>
      </c>
      <c r="AZ32" s="164">
        <v>7.939165</v>
      </c>
      <c r="BA32" s="164">
        <v>9.501906</v>
      </c>
      <c r="BB32" s="164">
        <v>2.681432</v>
      </c>
      <c r="BC32" s="121">
        <v>14</v>
      </c>
      <c r="BD32" s="121">
        <v>17</v>
      </c>
      <c r="BE32" s="121">
        <v>38</v>
      </c>
      <c r="BF32" s="121">
        <v>6</v>
      </c>
      <c r="BG32" s="121">
        <v>26</v>
      </c>
      <c r="BH32" s="405">
        <v>67.104861999999997</v>
      </c>
      <c r="BI32" s="405">
        <v>1.5580769999999999</v>
      </c>
      <c r="BJ32" s="405">
        <v>2.9278200000000001</v>
      </c>
      <c r="BK32" s="405">
        <v>3.6102669999999999</v>
      </c>
    </row>
    <row r="33" spans="1:63" s="107" customFormat="1" ht="12" customHeight="1">
      <c r="A33" s="27" t="s">
        <v>182</v>
      </c>
      <c r="B33" s="107">
        <v>260</v>
      </c>
      <c r="C33" s="106">
        <v>254.94312400000001</v>
      </c>
      <c r="D33" s="106">
        <v>268.16702700000002</v>
      </c>
      <c r="E33" s="106">
        <v>110</v>
      </c>
      <c r="F33" s="106">
        <v>281.51888700000001</v>
      </c>
      <c r="G33" s="106">
        <v>294.64627244999997</v>
      </c>
      <c r="H33" s="106">
        <v>233.42037400000001</v>
      </c>
      <c r="I33" s="106">
        <v>265.14842800000002</v>
      </c>
      <c r="J33" s="106">
        <v>255.73466399999998</v>
      </c>
      <c r="K33" s="106">
        <f t="shared" si="0"/>
        <v>213.99409099999997</v>
      </c>
      <c r="L33" s="404">
        <f t="shared" si="1"/>
        <v>50.729061000000002</v>
      </c>
      <c r="M33" s="32">
        <v>23.636824000000001</v>
      </c>
      <c r="N33" s="32">
        <v>12.813700999999998</v>
      </c>
      <c r="O33" s="32">
        <v>6.9662830000000007</v>
      </c>
      <c r="P33" s="32">
        <v>22.916891999999997</v>
      </c>
      <c r="Q33" s="32">
        <v>2.131122</v>
      </c>
      <c r="R33" s="32">
        <v>22.963999000000001</v>
      </c>
      <c r="S33" s="32">
        <v>19.127653000000002</v>
      </c>
      <c r="T33" s="32">
        <v>20.658484999999999</v>
      </c>
      <c r="U33" s="32">
        <v>21.184584000000001</v>
      </c>
      <c r="V33" s="32">
        <v>33.896157000000002</v>
      </c>
      <c r="W33" s="32">
        <v>18.958783</v>
      </c>
      <c r="X33" s="32">
        <v>28.165890999999998</v>
      </c>
      <c r="Y33" s="164">
        <v>25.532692999999998</v>
      </c>
      <c r="Z33" s="164">
        <v>13.484497999999999</v>
      </c>
      <c r="AA33" s="164">
        <v>18.15042</v>
      </c>
      <c r="AB33" s="164">
        <v>14.332794</v>
      </c>
      <c r="AC33" s="164">
        <v>18.903511000000002</v>
      </c>
      <c r="AD33" s="164">
        <v>13.111119</v>
      </c>
      <c r="AE33" s="164">
        <v>20.230972999999999</v>
      </c>
      <c r="AF33" s="164">
        <v>26.205708000000001</v>
      </c>
      <c r="AG33" s="164">
        <v>16.720417999999999</v>
      </c>
      <c r="AH33" s="164">
        <v>26.653281</v>
      </c>
      <c r="AI33" s="164">
        <v>36.900692000000006</v>
      </c>
      <c r="AJ33" s="261">
        <v>34.922320999999997</v>
      </c>
      <c r="AK33" s="32">
        <v>23.429535999999999</v>
      </c>
      <c r="AL33" s="32">
        <v>23.364639</v>
      </c>
      <c r="AM33" s="32">
        <v>22.06917</v>
      </c>
      <c r="AN33" s="32">
        <v>17.385352999999999</v>
      </c>
      <c r="AO33" s="32">
        <v>33.664915999999998</v>
      </c>
      <c r="AP33" s="32">
        <v>16.598275000000001</v>
      </c>
      <c r="AQ33" s="32">
        <v>14.418872</v>
      </c>
      <c r="AR33" s="32">
        <v>17.033052999999999</v>
      </c>
      <c r="AS33" s="32">
        <v>15.050026000000001</v>
      </c>
      <c r="AT33" s="32">
        <v>23.368494999999999</v>
      </c>
      <c r="AU33" s="32">
        <v>26.354731000000001</v>
      </c>
      <c r="AV33" s="32">
        <v>22.997598</v>
      </c>
      <c r="AW33" s="164">
        <v>17.005583999999999</v>
      </c>
      <c r="AX33" s="164">
        <v>17.704867</v>
      </c>
      <c r="AY33" s="164">
        <v>11.932969999999999</v>
      </c>
      <c r="AZ33" s="164">
        <v>18.396460000000001</v>
      </c>
      <c r="BA33" s="164">
        <v>10.599754000000001</v>
      </c>
      <c r="BB33" s="164">
        <v>11.83581</v>
      </c>
      <c r="BC33" s="121">
        <v>18</v>
      </c>
      <c r="BD33" s="121">
        <v>16</v>
      </c>
      <c r="BE33" s="121">
        <v>18</v>
      </c>
      <c r="BF33" s="121">
        <v>13</v>
      </c>
      <c r="BG33" s="121">
        <v>29</v>
      </c>
      <c r="BH33" s="405">
        <v>32.518645999999997</v>
      </c>
      <c r="BI33" s="405">
        <v>14.994864</v>
      </c>
      <c r="BJ33" s="405">
        <v>18.892842000000002</v>
      </c>
      <c r="BK33" s="405">
        <v>16.841355</v>
      </c>
    </row>
    <row r="34" spans="1:63" s="107" customFormat="1" ht="12" customHeight="1">
      <c r="A34" s="27" t="s">
        <v>175</v>
      </c>
      <c r="B34" s="106">
        <v>313.35874999999999</v>
      </c>
      <c r="C34" s="106">
        <v>318.64841200000001</v>
      </c>
      <c r="D34" s="106">
        <v>285.32899900000001</v>
      </c>
      <c r="E34" s="106">
        <v>44</v>
      </c>
      <c r="F34" s="106">
        <v>1.3063690000000001</v>
      </c>
      <c r="G34" s="106">
        <v>0</v>
      </c>
      <c r="H34" s="106">
        <v>0</v>
      </c>
      <c r="I34" s="106">
        <v>9.384E-3</v>
      </c>
      <c r="J34" s="106">
        <v>3.1442879999999995</v>
      </c>
      <c r="K34" s="106">
        <f t="shared" si="0"/>
        <v>210.86944199999999</v>
      </c>
      <c r="L34" s="404">
        <f t="shared" si="1"/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35">
        <v>0</v>
      </c>
      <c r="AJ34" s="261">
        <v>9.384E-3</v>
      </c>
      <c r="AK34" s="32">
        <v>0.34626699999999999</v>
      </c>
      <c r="AL34" s="32">
        <v>0</v>
      </c>
      <c r="AM34" s="32">
        <v>0</v>
      </c>
      <c r="AN34" s="32">
        <v>0</v>
      </c>
      <c r="AO34" s="32">
        <v>0</v>
      </c>
      <c r="AP34" s="32">
        <v>0.166409</v>
      </c>
      <c r="AQ34" s="32">
        <v>2.5062989999999998</v>
      </c>
      <c r="AR34" s="32">
        <v>0.10459599999999999</v>
      </c>
      <c r="AS34" s="32">
        <v>8.9779999999999999E-3</v>
      </c>
      <c r="AT34" s="32">
        <v>0</v>
      </c>
      <c r="AU34" s="32">
        <v>0</v>
      </c>
      <c r="AV34" s="32">
        <v>1.1738999999999999E-2</v>
      </c>
      <c r="AW34" s="135">
        <v>0</v>
      </c>
      <c r="AX34" s="135">
        <v>0</v>
      </c>
      <c r="AY34" s="135">
        <v>0</v>
      </c>
      <c r="AZ34" s="135">
        <v>32.240414000000001</v>
      </c>
      <c r="BA34" s="135">
        <v>89.767666000000006</v>
      </c>
      <c r="BB34" s="135">
        <v>88.861362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405">
        <v>0</v>
      </c>
      <c r="BI34" s="405">
        <v>0</v>
      </c>
      <c r="BJ34" s="405">
        <v>0</v>
      </c>
      <c r="BK34" s="405">
        <v>0</v>
      </c>
    </row>
    <row r="35" spans="1:63" s="107" customFormat="1" ht="12" customHeight="1">
      <c r="A35" s="27" t="s">
        <v>162</v>
      </c>
      <c r="B35" s="106">
        <v>244.32203899999999</v>
      </c>
      <c r="C35" s="106">
        <v>269.02735000000001</v>
      </c>
      <c r="D35" s="106">
        <v>263.73032000000001</v>
      </c>
      <c r="E35" s="106">
        <v>220</v>
      </c>
      <c r="F35" s="106">
        <v>199.19073</v>
      </c>
      <c r="G35" s="106">
        <v>237.93656099999998</v>
      </c>
      <c r="H35" s="106">
        <v>227.09134700000001</v>
      </c>
      <c r="I35" s="106">
        <v>252.69076100000001</v>
      </c>
      <c r="J35" s="106">
        <v>220.69640699999997</v>
      </c>
      <c r="K35" s="106">
        <f t="shared" si="0"/>
        <v>181.73355600000002</v>
      </c>
      <c r="L35" s="404">
        <f t="shared" si="1"/>
        <v>59.820512000000001</v>
      </c>
      <c r="M35" s="32">
        <v>25.062691000000001</v>
      </c>
      <c r="N35" s="32">
        <v>20.019987</v>
      </c>
      <c r="O35" s="32">
        <v>19.640616000000001</v>
      </c>
      <c r="P35" s="32">
        <v>14.239143</v>
      </c>
      <c r="Q35" s="32">
        <v>1.6926E-2</v>
      </c>
      <c r="R35" s="32">
        <v>19.216946</v>
      </c>
      <c r="S35" s="32">
        <v>18.777329000000002</v>
      </c>
      <c r="T35" s="32">
        <v>32.691183000000002</v>
      </c>
      <c r="U35" s="32">
        <v>22.786729999999999</v>
      </c>
      <c r="V35" s="32">
        <v>3.864398</v>
      </c>
      <c r="W35" s="32">
        <v>23.513097999999999</v>
      </c>
      <c r="X35" s="32">
        <v>27.2623</v>
      </c>
      <c r="Y35" s="164">
        <v>18.287061999999999</v>
      </c>
      <c r="Z35" s="164">
        <v>4.999E-2</v>
      </c>
      <c r="AA35" s="164">
        <v>16.595313000000001</v>
      </c>
      <c r="AB35" s="164">
        <v>50.783748000000003</v>
      </c>
      <c r="AC35" s="164">
        <v>3.8965719999999999</v>
      </c>
      <c r="AD35" s="164">
        <v>27.176901000000001</v>
      </c>
      <c r="AE35" s="164">
        <v>19.727699000000001</v>
      </c>
      <c r="AF35" s="164">
        <v>19.676299</v>
      </c>
      <c r="AG35" s="164">
        <v>19.504459000000001</v>
      </c>
      <c r="AH35" s="164">
        <v>23.898461999999999</v>
      </c>
      <c r="AI35" s="164">
        <v>13.838911</v>
      </c>
      <c r="AJ35" s="261">
        <v>39.255344999999998</v>
      </c>
      <c r="AK35" s="32">
        <v>37.255803999999998</v>
      </c>
      <c r="AL35" s="32">
        <v>26.805206999999999</v>
      </c>
      <c r="AM35" s="32">
        <v>3.7291310000000002</v>
      </c>
      <c r="AN35" s="32">
        <v>20.477934999999999</v>
      </c>
      <c r="AO35" s="32">
        <v>11.470883000000001</v>
      </c>
      <c r="AP35" s="32">
        <v>28.851226</v>
      </c>
      <c r="AQ35" s="32">
        <v>3.6735669999999998</v>
      </c>
      <c r="AR35" s="32">
        <v>27.416253000000001</v>
      </c>
      <c r="AS35" s="32">
        <v>24.692962000000001</v>
      </c>
      <c r="AT35" s="32">
        <v>17.589957999999999</v>
      </c>
      <c r="AU35" s="32">
        <v>3.7622870000000002</v>
      </c>
      <c r="AV35" s="32">
        <v>14.971194000000001</v>
      </c>
      <c r="AW35" s="164">
        <v>3.8414790000000001</v>
      </c>
      <c r="AX35" s="164">
        <v>19.184661999999999</v>
      </c>
      <c r="AY35" s="164">
        <v>6.5551719999999998</v>
      </c>
      <c r="AZ35" s="164">
        <v>29.047951999999999</v>
      </c>
      <c r="BA35" s="164">
        <v>42.667855000000003</v>
      </c>
      <c r="BB35" s="164">
        <v>17.835599999999999</v>
      </c>
      <c r="BC35" s="121">
        <v>0</v>
      </c>
      <c r="BD35" s="121">
        <v>4</v>
      </c>
      <c r="BE35" s="121">
        <v>0</v>
      </c>
      <c r="BF35" s="121">
        <v>14</v>
      </c>
      <c r="BG35" s="121">
        <v>21</v>
      </c>
      <c r="BH35" s="405">
        <v>23.600836000000001</v>
      </c>
      <c r="BI35" s="405">
        <v>15.935508</v>
      </c>
      <c r="BJ35" s="405">
        <v>20.009453000000001</v>
      </c>
      <c r="BK35" s="405">
        <v>23.875551000000002</v>
      </c>
    </row>
    <row r="36" spans="1:63" s="107" customFormat="1" ht="12" customHeight="1">
      <c r="A36" s="27" t="s">
        <v>161</v>
      </c>
      <c r="B36" s="106">
        <v>8060.0416139999998</v>
      </c>
      <c r="C36" s="106">
        <v>8212.7681389999998</v>
      </c>
      <c r="D36" s="106">
        <v>8924.8510490000008</v>
      </c>
      <c r="E36" s="106">
        <v>7271</v>
      </c>
      <c r="F36" s="106">
        <v>5500.3761300000006</v>
      </c>
      <c r="G36" s="106">
        <v>6583.9982165900001</v>
      </c>
      <c r="H36" s="106">
        <v>4461.1146740000004</v>
      </c>
      <c r="I36" s="106">
        <v>8796.6995290000013</v>
      </c>
      <c r="J36" s="106">
        <v>5467.4985230000002</v>
      </c>
      <c r="K36" s="106">
        <f t="shared" si="0"/>
        <v>5051.3393770000002</v>
      </c>
      <c r="L36" s="404">
        <f t="shared" si="1"/>
        <v>1561.261669</v>
      </c>
      <c r="M36" s="32">
        <v>472.097576</v>
      </c>
      <c r="N36" s="32">
        <v>420.18686400000001</v>
      </c>
      <c r="O36" s="32">
        <v>36.649478999999999</v>
      </c>
      <c r="P36" s="32">
        <v>303.45075800000001</v>
      </c>
      <c r="Q36" s="32">
        <v>6.7426300000000001</v>
      </c>
      <c r="R36" s="32">
        <v>600.45912899999996</v>
      </c>
      <c r="S36" s="32">
        <v>23.806421</v>
      </c>
      <c r="T36" s="32">
        <v>658.29152399999998</v>
      </c>
      <c r="U36" s="32">
        <v>311.17334599999998</v>
      </c>
      <c r="V36" s="32">
        <v>398.54190199999999</v>
      </c>
      <c r="W36" s="32">
        <v>333.61839700000002</v>
      </c>
      <c r="X36" s="32">
        <v>896.09664799999996</v>
      </c>
      <c r="Y36" s="164">
        <v>916.73525199999995</v>
      </c>
      <c r="Z36" s="164">
        <v>540.83216700000003</v>
      </c>
      <c r="AA36" s="164">
        <v>703.53738299999998</v>
      </c>
      <c r="AB36" s="164">
        <v>907.92947300000003</v>
      </c>
      <c r="AC36" s="164">
        <v>333.596451</v>
      </c>
      <c r="AD36" s="164">
        <v>925.22717399999999</v>
      </c>
      <c r="AE36" s="164">
        <v>317.21369800000002</v>
      </c>
      <c r="AF36" s="164">
        <v>815.98198600000001</v>
      </c>
      <c r="AG36" s="164">
        <v>1282.1446800000001</v>
      </c>
      <c r="AH36" s="164">
        <v>318.88616200000001</v>
      </c>
      <c r="AI36" s="164">
        <v>946.222756</v>
      </c>
      <c r="AJ36" s="261">
        <v>788.39234699999997</v>
      </c>
      <c r="AK36" s="32">
        <v>374.43604900000003</v>
      </c>
      <c r="AL36" s="32">
        <v>1101.022056</v>
      </c>
      <c r="AM36" s="32">
        <v>336.873356</v>
      </c>
      <c r="AN36" s="32">
        <v>1072.936471</v>
      </c>
      <c r="AO36" s="32">
        <v>226.70318399999999</v>
      </c>
      <c r="AP36" s="32">
        <v>293.04989999999998</v>
      </c>
      <c r="AQ36" s="32">
        <v>263.42646300000001</v>
      </c>
      <c r="AR36" s="32">
        <v>370.89563399999997</v>
      </c>
      <c r="AS36" s="32">
        <v>539.03775099999996</v>
      </c>
      <c r="AT36" s="32">
        <v>201.87147300000001</v>
      </c>
      <c r="AU36" s="32">
        <v>497.56813799999998</v>
      </c>
      <c r="AV36" s="32">
        <v>189.67804799999999</v>
      </c>
      <c r="AW36" s="164">
        <v>415.66539899999998</v>
      </c>
      <c r="AX36" s="164">
        <v>462.26626199999998</v>
      </c>
      <c r="AY36" s="164">
        <v>467.74342100000001</v>
      </c>
      <c r="AZ36" s="164">
        <v>106.900272</v>
      </c>
      <c r="BA36" s="164">
        <v>8.3640329999999992</v>
      </c>
      <c r="BB36" s="164">
        <v>25.154727000000001</v>
      </c>
      <c r="BC36" s="121">
        <v>787</v>
      </c>
      <c r="BD36" s="121">
        <v>275</v>
      </c>
      <c r="BE36" s="121">
        <v>288</v>
      </c>
      <c r="BF36" s="121">
        <v>738</v>
      </c>
      <c r="BG36" s="121">
        <v>432</v>
      </c>
      <c r="BH36" s="405">
        <v>1045.245263</v>
      </c>
      <c r="BI36" s="405">
        <v>402.428425</v>
      </c>
      <c r="BJ36" s="405">
        <v>833.83747000000005</v>
      </c>
      <c r="BK36" s="405">
        <v>324.99577399999998</v>
      </c>
    </row>
    <row r="37" spans="1:63" s="107" customFormat="1" ht="12" customHeight="1">
      <c r="A37" s="27" t="s">
        <v>181</v>
      </c>
      <c r="B37" s="106">
        <v>453.11958099999998</v>
      </c>
      <c r="C37" s="106">
        <v>454.072746</v>
      </c>
      <c r="D37" s="106">
        <v>479.483878</v>
      </c>
      <c r="E37" s="106">
        <v>865</v>
      </c>
      <c r="F37" s="106">
        <v>1114.799565</v>
      </c>
      <c r="G37" s="106">
        <v>929.36330499999997</v>
      </c>
      <c r="H37" s="106">
        <v>488.69582400000002</v>
      </c>
      <c r="I37" s="106">
        <v>687.38573100000008</v>
      </c>
      <c r="J37" s="106">
        <v>711.50730099999998</v>
      </c>
      <c r="K37" s="106">
        <f t="shared" si="0"/>
        <v>1197.628379</v>
      </c>
      <c r="L37" s="404">
        <f t="shared" si="1"/>
        <v>330.98462000000006</v>
      </c>
      <c r="M37" s="32">
        <v>19.084021</v>
      </c>
      <c r="N37" s="32">
        <v>55.159990999999998</v>
      </c>
      <c r="O37" s="32">
        <v>37.143901999999997</v>
      </c>
      <c r="P37" s="32">
        <v>54.494131000000003</v>
      </c>
      <c r="Q37" s="32">
        <v>0.62115399999999998</v>
      </c>
      <c r="R37" s="32">
        <v>53.965237000000002</v>
      </c>
      <c r="S37" s="32">
        <v>39.804546000000002</v>
      </c>
      <c r="T37" s="32">
        <v>58.067839999999997</v>
      </c>
      <c r="U37" s="32">
        <v>51.566845000000001</v>
      </c>
      <c r="V37" s="32">
        <v>32.083503999999998</v>
      </c>
      <c r="W37" s="32">
        <v>53.577725000000001</v>
      </c>
      <c r="X37" s="32">
        <v>33.126927999999999</v>
      </c>
      <c r="Y37" s="164">
        <v>59.707582000000002</v>
      </c>
      <c r="Z37" s="164">
        <v>36.674169999999997</v>
      </c>
      <c r="AA37" s="164">
        <v>58.982776000000001</v>
      </c>
      <c r="AB37" s="164">
        <v>29.550601</v>
      </c>
      <c r="AC37" s="164">
        <v>59.315874000000001</v>
      </c>
      <c r="AD37" s="164">
        <v>41.537753000000002</v>
      </c>
      <c r="AE37" s="164">
        <v>87.849221999999997</v>
      </c>
      <c r="AF37" s="164">
        <v>55.494252000000003</v>
      </c>
      <c r="AG37" s="164">
        <v>52.391714</v>
      </c>
      <c r="AH37" s="164">
        <v>64.819278999999995</v>
      </c>
      <c r="AI37" s="164">
        <v>83.794739000000007</v>
      </c>
      <c r="AJ37" s="261">
        <v>57.267769000000001</v>
      </c>
      <c r="AK37" s="32">
        <v>80.628046999999995</v>
      </c>
      <c r="AL37" s="32">
        <v>50.026090000000003</v>
      </c>
      <c r="AM37" s="32">
        <v>67.582830999999999</v>
      </c>
      <c r="AN37" s="32">
        <v>59.844039000000002</v>
      </c>
      <c r="AO37" s="32">
        <v>15.260092</v>
      </c>
      <c r="AP37" s="32">
        <v>39.69623</v>
      </c>
      <c r="AQ37" s="32">
        <v>22.523826</v>
      </c>
      <c r="AR37" s="32">
        <v>77.866709</v>
      </c>
      <c r="AS37" s="32">
        <v>67.733254000000002</v>
      </c>
      <c r="AT37" s="32">
        <v>68.738076000000007</v>
      </c>
      <c r="AU37" s="32">
        <v>36.116433999999998</v>
      </c>
      <c r="AV37" s="32">
        <v>125.49167300000001</v>
      </c>
      <c r="AW37" s="164">
        <v>65.623329999999996</v>
      </c>
      <c r="AX37" s="164">
        <v>47.368769</v>
      </c>
      <c r="AY37" s="164">
        <v>43.210354000000002</v>
      </c>
      <c r="AZ37" s="164">
        <v>71.185896999999997</v>
      </c>
      <c r="BA37" s="164">
        <v>318.89660600000002</v>
      </c>
      <c r="BB37" s="164">
        <v>237.305825</v>
      </c>
      <c r="BC37" s="121">
        <v>59</v>
      </c>
      <c r="BD37" s="121">
        <v>69</v>
      </c>
      <c r="BE37" s="121">
        <v>36</v>
      </c>
      <c r="BF37" s="121">
        <v>0</v>
      </c>
      <c r="BG37" s="121">
        <v>53</v>
      </c>
      <c r="BH37" s="405">
        <v>197.037598</v>
      </c>
      <c r="BI37" s="405">
        <v>43.341512000000002</v>
      </c>
      <c r="BJ37" s="405">
        <v>264.12465600000002</v>
      </c>
      <c r="BK37" s="405">
        <v>23.518452</v>
      </c>
    </row>
    <row r="38" spans="1:63" s="107" customFormat="1" ht="12" customHeight="1">
      <c r="A38" s="27" t="s">
        <v>159</v>
      </c>
      <c r="B38" s="106">
        <v>185.23285000000001</v>
      </c>
      <c r="C38" s="106">
        <v>182.436646</v>
      </c>
      <c r="D38" s="106">
        <v>177.649033</v>
      </c>
      <c r="E38" s="106">
        <v>145</v>
      </c>
      <c r="F38" s="106">
        <v>154.13274899999999</v>
      </c>
      <c r="G38" s="106">
        <v>195.90919248000003</v>
      </c>
      <c r="H38" s="106">
        <v>222.15790999999996</v>
      </c>
      <c r="I38" s="106">
        <v>235.61446500000002</v>
      </c>
      <c r="J38" s="106">
        <v>253.50496000000001</v>
      </c>
      <c r="K38" s="106">
        <f t="shared" si="0"/>
        <v>245.14299800000001</v>
      </c>
      <c r="L38" s="404">
        <f t="shared" si="1"/>
        <v>35.752943000000002</v>
      </c>
      <c r="M38" s="32">
        <v>25.837653</v>
      </c>
      <c r="N38" s="32">
        <v>9.1542600000000007</v>
      </c>
      <c r="O38" s="32">
        <v>6.8286860000000003</v>
      </c>
      <c r="P38" s="32">
        <v>17.871054000000001</v>
      </c>
      <c r="Q38" s="32">
        <v>0.151922</v>
      </c>
      <c r="R38" s="32">
        <v>16.557383000000002</v>
      </c>
      <c r="S38" s="32">
        <v>21.510285</v>
      </c>
      <c r="T38" s="32">
        <v>18.921717999999998</v>
      </c>
      <c r="U38" s="32">
        <v>13.788308000000001</v>
      </c>
      <c r="V38" s="32">
        <v>21.799468999999998</v>
      </c>
      <c r="W38" s="32">
        <v>26.510732000000001</v>
      </c>
      <c r="X38" s="32">
        <v>43.226439999999997</v>
      </c>
      <c r="Y38" s="164">
        <v>14.267742</v>
      </c>
      <c r="Z38" s="164">
        <v>15.494891000000001</v>
      </c>
      <c r="AA38" s="164">
        <v>15.527597</v>
      </c>
      <c r="AB38" s="164">
        <v>24.388309</v>
      </c>
      <c r="AC38" s="164">
        <v>13.370255</v>
      </c>
      <c r="AD38" s="164">
        <v>23.710270999999999</v>
      </c>
      <c r="AE38" s="164">
        <v>15.801537</v>
      </c>
      <c r="AF38" s="164">
        <v>37.306677999999998</v>
      </c>
      <c r="AG38" s="164">
        <v>11.435751</v>
      </c>
      <c r="AH38" s="164">
        <v>27.728261</v>
      </c>
      <c r="AI38" s="164">
        <v>18.862997</v>
      </c>
      <c r="AJ38" s="261">
        <v>17.720175999999999</v>
      </c>
      <c r="AK38" s="32">
        <v>29.024234</v>
      </c>
      <c r="AL38" s="32">
        <v>18.279596999999999</v>
      </c>
      <c r="AM38" s="32">
        <v>28.929333</v>
      </c>
      <c r="AN38" s="32">
        <v>16.203745999999999</v>
      </c>
      <c r="AO38" s="32">
        <v>15.539146000000001</v>
      </c>
      <c r="AP38" s="32">
        <v>14.434873</v>
      </c>
      <c r="AQ38" s="32">
        <v>25.186471000000001</v>
      </c>
      <c r="AR38" s="32">
        <v>19.047525</v>
      </c>
      <c r="AS38" s="32">
        <v>13.77703</v>
      </c>
      <c r="AT38" s="32">
        <v>18.091393</v>
      </c>
      <c r="AU38" s="32">
        <v>20.406172999999999</v>
      </c>
      <c r="AV38" s="32">
        <v>34.585439000000001</v>
      </c>
      <c r="AW38" s="164">
        <v>15.774616</v>
      </c>
      <c r="AX38" s="164">
        <v>15.987659000000001</v>
      </c>
      <c r="AY38" s="164">
        <v>13.854697</v>
      </c>
      <c r="AZ38" s="164">
        <v>37.201259999999998</v>
      </c>
      <c r="BA38" s="164">
        <v>16.238565000000001</v>
      </c>
      <c r="BB38" s="164">
        <v>23.114923000000001</v>
      </c>
      <c r="BC38" s="121">
        <v>4</v>
      </c>
      <c r="BD38" s="121">
        <v>22</v>
      </c>
      <c r="BE38" s="121">
        <v>36</v>
      </c>
      <c r="BF38" s="121">
        <v>14</v>
      </c>
      <c r="BG38" s="121">
        <v>31</v>
      </c>
      <c r="BH38" s="405">
        <v>15.971278</v>
      </c>
      <c r="BI38" s="405">
        <v>14.629270999999999</v>
      </c>
      <c r="BJ38" s="405">
        <v>13.383637999999999</v>
      </c>
      <c r="BK38" s="405">
        <v>7.7400339999999996</v>
      </c>
    </row>
    <row r="39" spans="1:63" s="107" customFormat="1" ht="12" customHeight="1">
      <c r="A39" s="27" t="s">
        <v>179</v>
      </c>
      <c r="B39" s="106">
        <v>136.98640599999999</v>
      </c>
      <c r="C39" s="106">
        <v>165.67019199999999</v>
      </c>
      <c r="D39" s="106">
        <v>129.684234</v>
      </c>
      <c r="E39" s="106">
        <v>145</v>
      </c>
      <c r="F39" s="106">
        <v>150.98682400000001</v>
      </c>
      <c r="G39" s="106">
        <v>155.152601</v>
      </c>
      <c r="H39" s="106">
        <v>152.14900700000001</v>
      </c>
      <c r="I39" s="106">
        <v>152.40941000000001</v>
      </c>
      <c r="J39" s="106">
        <v>166.26223000000005</v>
      </c>
      <c r="K39" s="106">
        <f t="shared" si="0"/>
        <v>151.32927899999999</v>
      </c>
      <c r="L39" s="404">
        <f t="shared" si="1"/>
        <v>33.560984000000005</v>
      </c>
      <c r="M39" s="32">
        <v>5.1789329999999998</v>
      </c>
      <c r="N39" s="32">
        <v>12.002236999999999</v>
      </c>
      <c r="O39" s="32">
        <v>12.219773</v>
      </c>
      <c r="P39" s="32">
        <v>5.3860530000000004</v>
      </c>
      <c r="Q39" s="32">
        <v>0.15351400000000001</v>
      </c>
      <c r="R39" s="32">
        <v>10.646224999999999</v>
      </c>
      <c r="S39" s="32">
        <v>22.674130000000002</v>
      </c>
      <c r="T39" s="32">
        <v>11.300971000000001</v>
      </c>
      <c r="U39" s="32">
        <v>14.248512</v>
      </c>
      <c r="V39" s="32">
        <v>24.925418000000001</v>
      </c>
      <c r="W39" s="32">
        <v>4.2862369999999999</v>
      </c>
      <c r="X39" s="32">
        <v>29.127003999999999</v>
      </c>
      <c r="Y39" s="164">
        <v>9.7374799999999997</v>
      </c>
      <c r="Z39" s="164">
        <v>11.357430000000001</v>
      </c>
      <c r="AA39" s="164">
        <v>13.051447</v>
      </c>
      <c r="AB39" s="164">
        <v>8.6518619999999995</v>
      </c>
      <c r="AC39" s="164">
        <v>13.301489999999999</v>
      </c>
      <c r="AD39" s="164">
        <v>7.9829540000000003</v>
      </c>
      <c r="AE39" s="164">
        <v>8.3977199999999996</v>
      </c>
      <c r="AF39" s="164">
        <v>20.872284000000001</v>
      </c>
      <c r="AG39" s="164">
        <v>12.378595000000001</v>
      </c>
      <c r="AH39" s="164">
        <v>17.250256</v>
      </c>
      <c r="AI39" s="164">
        <v>13.491669</v>
      </c>
      <c r="AJ39" s="261">
        <v>15.936223</v>
      </c>
      <c r="AK39" s="32">
        <v>25.065882999999999</v>
      </c>
      <c r="AL39" s="32">
        <v>10.807622</v>
      </c>
      <c r="AM39" s="32">
        <v>14.118262</v>
      </c>
      <c r="AN39" s="32">
        <v>7.0787389999999997</v>
      </c>
      <c r="AO39" s="32">
        <v>4.1454279999999999</v>
      </c>
      <c r="AP39" s="32">
        <v>8.7363199999999992</v>
      </c>
      <c r="AQ39" s="32">
        <v>14.312128</v>
      </c>
      <c r="AR39" s="32">
        <v>8.3206179999999996</v>
      </c>
      <c r="AS39" s="32">
        <v>16.073813999999999</v>
      </c>
      <c r="AT39" s="32">
        <v>19.928263999999999</v>
      </c>
      <c r="AU39" s="32">
        <v>16.388953000000001</v>
      </c>
      <c r="AV39" s="32">
        <v>21.286199</v>
      </c>
      <c r="AW39" s="164">
        <v>8.0891629999999992</v>
      </c>
      <c r="AX39" s="164">
        <v>13.926271</v>
      </c>
      <c r="AY39" s="164">
        <v>2.6279569999999999</v>
      </c>
      <c r="AZ39" s="164">
        <v>16.916757</v>
      </c>
      <c r="BA39" s="164">
        <v>15.774049</v>
      </c>
      <c r="BB39" s="164">
        <v>8.8670310000000008</v>
      </c>
      <c r="BC39" s="121">
        <v>5</v>
      </c>
      <c r="BD39" s="121">
        <v>15</v>
      </c>
      <c r="BE39" s="121">
        <v>20</v>
      </c>
      <c r="BF39" s="121">
        <v>2</v>
      </c>
      <c r="BG39" s="121">
        <v>10</v>
      </c>
      <c r="BH39" s="405">
        <v>33.128050999999999</v>
      </c>
      <c r="BI39" s="405">
        <v>1.146352</v>
      </c>
      <c r="BJ39" s="405">
        <v>19.477008000000001</v>
      </c>
      <c r="BK39" s="405">
        <v>12.937624</v>
      </c>
    </row>
    <row r="40" spans="1:63" s="107" customFormat="1" ht="12" customHeight="1">
      <c r="A40" s="27" t="s">
        <v>176</v>
      </c>
      <c r="B40" s="106">
        <v>257.96394099999998</v>
      </c>
      <c r="C40" s="106">
        <v>411.37350800000002</v>
      </c>
      <c r="D40" s="106">
        <v>434.49734699999999</v>
      </c>
      <c r="E40" s="106">
        <v>524</v>
      </c>
      <c r="F40" s="106">
        <v>494.48395199999993</v>
      </c>
      <c r="G40" s="106">
        <v>613.49346024999988</v>
      </c>
      <c r="H40" s="106">
        <v>633.93912799999998</v>
      </c>
      <c r="I40" s="106">
        <v>673.58549500000004</v>
      </c>
      <c r="J40" s="106">
        <v>824.83880099999999</v>
      </c>
      <c r="K40" s="106">
        <f t="shared" si="0"/>
        <v>673.25109900000007</v>
      </c>
      <c r="L40" s="404">
        <f t="shared" si="1"/>
        <v>142.26818900000001</v>
      </c>
      <c r="M40" s="32">
        <v>10.289856</v>
      </c>
      <c r="N40" s="32">
        <v>51.329805999999998</v>
      </c>
      <c r="O40" s="32">
        <v>35.020493000000002</v>
      </c>
      <c r="P40" s="32">
        <v>22.345386000000001</v>
      </c>
      <c r="Q40" s="32">
        <v>33.690986000000002</v>
      </c>
      <c r="R40" s="32">
        <v>30.062109</v>
      </c>
      <c r="S40" s="32">
        <v>83.810111000000006</v>
      </c>
      <c r="T40" s="32">
        <v>61.528502000000003</v>
      </c>
      <c r="U40" s="32">
        <v>88.848598999999993</v>
      </c>
      <c r="V40" s="32">
        <v>74.674232000000003</v>
      </c>
      <c r="W40" s="32">
        <v>44.978279999999998</v>
      </c>
      <c r="X40" s="32">
        <v>97.360767999999993</v>
      </c>
      <c r="Y40" s="164">
        <v>82.354341000000005</v>
      </c>
      <c r="Z40" s="164">
        <v>37.827328999999999</v>
      </c>
      <c r="AA40" s="164">
        <v>34.971403000000002</v>
      </c>
      <c r="AB40" s="164">
        <v>37.372515999999997</v>
      </c>
      <c r="AC40" s="164">
        <v>47.665056</v>
      </c>
      <c r="AD40" s="164">
        <v>57.404660999999997</v>
      </c>
      <c r="AE40" s="164">
        <v>45.914906000000002</v>
      </c>
      <c r="AF40" s="164">
        <v>101.426024</v>
      </c>
      <c r="AG40" s="164">
        <v>78.405828</v>
      </c>
      <c r="AH40" s="164">
        <v>39.823079999999997</v>
      </c>
      <c r="AI40" s="164">
        <v>46.585543999999999</v>
      </c>
      <c r="AJ40" s="261">
        <v>63.834806999999998</v>
      </c>
      <c r="AK40" s="32">
        <v>31.220206999999998</v>
      </c>
      <c r="AL40" s="32">
        <v>12.500534999999999</v>
      </c>
      <c r="AM40" s="32">
        <v>50.399109000000003</v>
      </c>
      <c r="AN40" s="32">
        <v>33.381182000000003</v>
      </c>
      <c r="AO40" s="32">
        <v>41.036743000000001</v>
      </c>
      <c r="AP40" s="32">
        <v>115.29976499999999</v>
      </c>
      <c r="AQ40" s="32">
        <v>96.657927999999998</v>
      </c>
      <c r="AR40" s="32">
        <v>122.29919099999999</v>
      </c>
      <c r="AS40" s="32">
        <v>98.619393000000002</v>
      </c>
      <c r="AT40" s="32">
        <v>39.782685999999998</v>
      </c>
      <c r="AU40" s="32">
        <v>58.500635000000003</v>
      </c>
      <c r="AV40" s="32">
        <v>125.14142699999999</v>
      </c>
      <c r="AW40" s="164">
        <v>50.866703999999999</v>
      </c>
      <c r="AX40" s="164">
        <v>39.626953999999998</v>
      </c>
      <c r="AY40" s="164">
        <v>36.250520000000002</v>
      </c>
      <c r="AZ40" s="164">
        <v>26.741285000000001</v>
      </c>
      <c r="BA40" s="164">
        <v>58.045757000000002</v>
      </c>
      <c r="BB40" s="164">
        <v>107.83202199999999</v>
      </c>
      <c r="BC40" s="121">
        <v>28</v>
      </c>
      <c r="BD40" s="121">
        <v>69</v>
      </c>
      <c r="BE40" s="121">
        <v>72</v>
      </c>
      <c r="BF40" s="121">
        <v>39</v>
      </c>
      <c r="BG40" s="121">
        <v>62</v>
      </c>
      <c r="BH40" s="405">
        <v>83.887856999999997</v>
      </c>
      <c r="BI40" s="405">
        <v>71.485911999999999</v>
      </c>
      <c r="BJ40" s="405">
        <v>55.463256999999999</v>
      </c>
      <c r="BK40" s="405">
        <v>15.31902</v>
      </c>
    </row>
    <row r="41" spans="1:63" s="107" customFormat="1" ht="12" customHeight="1">
      <c r="A41" s="260" t="s">
        <v>167</v>
      </c>
      <c r="B41" s="106">
        <v>112.251541</v>
      </c>
      <c r="C41" s="106">
        <v>205.19605300000001</v>
      </c>
      <c r="D41" s="106">
        <v>192.413329</v>
      </c>
      <c r="E41" s="106">
        <v>117</v>
      </c>
      <c r="F41" s="106">
        <v>201.52846</v>
      </c>
      <c r="G41" s="194">
        <v>117.70196800000001</v>
      </c>
      <c r="H41" s="106">
        <v>122.598243</v>
      </c>
      <c r="I41" s="106">
        <v>229.88078200000001</v>
      </c>
      <c r="J41" s="106">
        <v>131.79674399999999</v>
      </c>
      <c r="K41" s="106">
        <f t="shared" si="0"/>
        <v>166.04797200000002</v>
      </c>
      <c r="L41" s="404">
        <f t="shared" si="1"/>
        <v>34.454602000000001</v>
      </c>
      <c r="M41" s="32">
        <v>17.975802999999999</v>
      </c>
      <c r="N41" s="32">
        <v>13.306808999999999</v>
      </c>
      <c r="O41" s="32">
        <v>10.667184000000001</v>
      </c>
      <c r="P41" s="32">
        <v>4.9637599999999997</v>
      </c>
      <c r="Q41" s="32">
        <v>0.77408200000000005</v>
      </c>
      <c r="R41" s="32">
        <v>5.6831670000000001</v>
      </c>
      <c r="S41" s="32">
        <v>13.566513</v>
      </c>
      <c r="T41" s="32">
        <v>14.135685</v>
      </c>
      <c r="U41" s="32">
        <v>3.9149029999999998</v>
      </c>
      <c r="V41" s="32">
        <v>4.6577120000000001</v>
      </c>
      <c r="W41" s="32">
        <v>8.1511659999999999</v>
      </c>
      <c r="X41" s="32">
        <v>24.801459000000001</v>
      </c>
      <c r="Y41" s="164">
        <v>15.164497000000001</v>
      </c>
      <c r="Z41" s="164">
        <v>9.6057760000000005</v>
      </c>
      <c r="AA41" s="164">
        <v>8.1371190000000002</v>
      </c>
      <c r="AB41" s="164">
        <v>2.8897940000000002</v>
      </c>
      <c r="AC41" s="164">
        <v>5.8875029999999997</v>
      </c>
      <c r="AD41" s="164">
        <v>1.73769</v>
      </c>
      <c r="AE41" s="164">
        <v>44.953828000000001</v>
      </c>
      <c r="AF41" s="164">
        <v>47.185825000000001</v>
      </c>
      <c r="AG41" s="164">
        <v>10.881608</v>
      </c>
      <c r="AH41" s="164">
        <v>65.244195000000005</v>
      </c>
      <c r="AI41" s="164">
        <v>12.213742999999999</v>
      </c>
      <c r="AJ41" s="261">
        <v>5.9792040000000002</v>
      </c>
      <c r="AK41" s="32">
        <v>33.807903000000003</v>
      </c>
      <c r="AL41" s="32">
        <v>5.3427449999999999</v>
      </c>
      <c r="AM41" s="32">
        <v>4.3792489999999997</v>
      </c>
      <c r="AN41" s="32">
        <v>2.478164</v>
      </c>
      <c r="AO41" s="32">
        <v>4.432518</v>
      </c>
      <c r="AP41" s="32">
        <v>14.90799</v>
      </c>
      <c r="AQ41" s="32">
        <v>1.9280440000000001</v>
      </c>
      <c r="AR41" s="32">
        <v>8.4875959999999999</v>
      </c>
      <c r="AS41" s="32">
        <v>2.3254700000000001</v>
      </c>
      <c r="AT41" s="32">
        <v>3.4442889999999999</v>
      </c>
      <c r="AU41" s="32">
        <v>25.739802000000001</v>
      </c>
      <c r="AV41" s="32">
        <v>24.522974000000001</v>
      </c>
      <c r="AW41" s="164">
        <v>13.452474</v>
      </c>
      <c r="AX41" s="164">
        <v>16.290859000000001</v>
      </c>
      <c r="AY41" s="164">
        <v>6.6648440000000004</v>
      </c>
      <c r="AZ41" s="164">
        <v>33.737958999999996</v>
      </c>
      <c r="BA41" s="164">
        <v>17.223493000000001</v>
      </c>
      <c r="BB41" s="164">
        <v>11.463668999999999</v>
      </c>
      <c r="BC41" s="121">
        <v>10</v>
      </c>
      <c r="BD41" s="121">
        <v>21</v>
      </c>
      <c r="BE41" s="121">
        <v>4</v>
      </c>
      <c r="BF41" s="121">
        <v>4</v>
      </c>
      <c r="BG41" s="121">
        <v>21</v>
      </c>
      <c r="BH41" s="405">
        <v>7.2146739999999996</v>
      </c>
      <c r="BI41" s="405">
        <v>14.534765</v>
      </c>
      <c r="BJ41" s="405">
        <v>12.542168999999999</v>
      </c>
      <c r="BK41" s="405">
        <v>7.3776679999999999</v>
      </c>
    </row>
    <row r="42" spans="1:63" s="107" customFormat="1" ht="12" customHeight="1">
      <c r="A42" s="260" t="s">
        <v>229</v>
      </c>
      <c r="B42" s="106">
        <v>83</v>
      </c>
      <c r="C42" s="106">
        <v>120</v>
      </c>
      <c r="D42" s="106">
        <v>96</v>
      </c>
      <c r="E42" s="106">
        <v>179</v>
      </c>
      <c r="F42" s="106">
        <v>146.19766699999997</v>
      </c>
      <c r="G42" s="194">
        <v>164.489158</v>
      </c>
      <c r="H42" s="106">
        <v>116.13838000000001</v>
      </c>
      <c r="I42" s="106">
        <v>140.739856</v>
      </c>
      <c r="J42" s="106">
        <v>203.47036299999999</v>
      </c>
      <c r="K42" s="106">
        <f t="shared" si="0"/>
        <v>146.47340000000003</v>
      </c>
      <c r="L42" s="404">
        <f t="shared" si="1"/>
        <v>42.972175</v>
      </c>
      <c r="M42" s="32">
        <v>8.6124890000000001</v>
      </c>
      <c r="N42" s="32">
        <v>8.0624090000000006</v>
      </c>
      <c r="O42" s="32">
        <v>3.3591150000000001</v>
      </c>
      <c r="P42" s="32">
        <v>13.670037000000001</v>
      </c>
      <c r="Q42" s="32">
        <v>0.85485199999999995</v>
      </c>
      <c r="R42" s="32">
        <v>6.2020840000000002</v>
      </c>
      <c r="S42" s="32">
        <v>5.6614190000000004</v>
      </c>
      <c r="T42" s="32">
        <v>9.5155799999999999</v>
      </c>
      <c r="U42" s="32">
        <v>9.9584919999999997</v>
      </c>
      <c r="V42" s="32">
        <v>10.946232999999999</v>
      </c>
      <c r="W42" s="32">
        <v>21.273326000000001</v>
      </c>
      <c r="X42" s="32">
        <v>18.022344</v>
      </c>
      <c r="Y42" s="164">
        <v>5.7863860000000003</v>
      </c>
      <c r="Z42" s="164">
        <v>12.296206</v>
      </c>
      <c r="AA42" s="164">
        <v>9.8531379999999995</v>
      </c>
      <c r="AB42" s="164">
        <v>7.5463319999999996</v>
      </c>
      <c r="AC42" s="164">
        <v>18.925875000000001</v>
      </c>
      <c r="AD42" s="164">
        <v>10.796827</v>
      </c>
      <c r="AE42" s="164">
        <v>4.7078639999999998</v>
      </c>
      <c r="AF42" s="164">
        <v>16.584313999999999</v>
      </c>
      <c r="AG42" s="164">
        <v>8.1795290000000005</v>
      </c>
      <c r="AH42" s="164">
        <v>18.743438000000001</v>
      </c>
      <c r="AI42" s="164">
        <v>14.368162999999999</v>
      </c>
      <c r="AJ42" s="261">
        <v>12.951784</v>
      </c>
      <c r="AK42" s="32">
        <v>25.525365000000001</v>
      </c>
      <c r="AL42" s="32">
        <v>24.457148</v>
      </c>
      <c r="AM42" s="32">
        <v>10.81678</v>
      </c>
      <c r="AN42" s="32">
        <v>12.741315999999999</v>
      </c>
      <c r="AO42" s="32">
        <v>20.399243999999999</v>
      </c>
      <c r="AP42" s="32">
        <v>14.087412</v>
      </c>
      <c r="AQ42" s="32">
        <v>5.4271180000000001</v>
      </c>
      <c r="AR42" s="32">
        <v>15.134131</v>
      </c>
      <c r="AS42" s="32">
        <v>8.0645679999999995</v>
      </c>
      <c r="AT42" s="32">
        <v>37.146563</v>
      </c>
      <c r="AU42" s="32">
        <v>14.345330000000001</v>
      </c>
      <c r="AV42" s="32">
        <v>15.325388</v>
      </c>
      <c r="AW42" s="164">
        <v>11.716747</v>
      </c>
      <c r="AX42" s="164">
        <v>4.0763059999999998</v>
      </c>
      <c r="AY42" s="164">
        <v>7.0043699999999998</v>
      </c>
      <c r="AZ42" s="164">
        <v>5.87507</v>
      </c>
      <c r="BA42" s="164">
        <v>3.6268899999999999</v>
      </c>
      <c r="BB42" s="164">
        <v>4.6460809999999997</v>
      </c>
      <c r="BC42" s="121">
        <v>32</v>
      </c>
      <c r="BD42" s="121">
        <v>10</v>
      </c>
      <c r="BE42" s="121">
        <v>11</v>
      </c>
      <c r="BF42" s="121">
        <v>1</v>
      </c>
      <c r="BG42" s="121">
        <v>31</v>
      </c>
      <c r="BH42" s="405">
        <v>24.527936</v>
      </c>
      <c r="BI42" s="405">
        <v>10.765103</v>
      </c>
      <c r="BJ42" s="405">
        <v>14.09652</v>
      </c>
      <c r="BK42" s="405">
        <v>18.110551999999998</v>
      </c>
    </row>
    <row r="43" spans="1:63" s="107" customFormat="1" ht="12" customHeight="1">
      <c r="A43" s="27" t="s">
        <v>151</v>
      </c>
      <c r="B43" s="106">
        <v>1129.752847</v>
      </c>
      <c r="C43" s="106">
        <v>1306.0434990000001</v>
      </c>
      <c r="D43" s="106">
        <v>1265.1446579999999</v>
      </c>
      <c r="E43" s="106">
        <v>2673</v>
      </c>
      <c r="F43" s="106">
        <v>1639.2272989999999</v>
      </c>
      <c r="G43" s="106">
        <v>1512.3317276600001</v>
      </c>
      <c r="H43" s="106">
        <v>1183.6793459999999</v>
      </c>
      <c r="I43" s="106">
        <v>1236.6883339999999</v>
      </c>
      <c r="J43" s="106">
        <v>1163.426506</v>
      </c>
      <c r="K43" s="106">
        <f t="shared" si="0"/>
        <v>891.91945299999998</v>
      </c>
      <c r="L43" s="404">
        <f t="shared" si="1"/>
        <v>344.46090400000003</v>
      </c>
      <c r="M43" s="32">
        <v>158.46855099999999</v>
      </c>
      <c r="N43" s="32">
        <v>139.73630900000001</v>
      </c>
      <c r="O43" s="32">
        <v>53.122670999999997</v>
      </c>
      <c r="P43" s="32">
        <v>74.994034999999997</v>
      </c>
      <c r="Q43" s="32">
        <v>5.5033479999999999</v>
      </c>
      <c r="R43" s="32">
        <v>41.910136999999999</v>
      </c>
      <c r="S43" s="32">
        <v>71.630013000000005</v>
      </c>
      <c r="T43" s="32">
        <v>134.35827</v>
      </c>
      <c r="U43" s="32">
        <v>88.463177000000002</v>
      </c>
      <c r="V43" s="32">
        <v>86.076283000000004</v>
      </c>
      <c r="W43" s="32">
        <v>193.551131</v>
      </c>
      <c r="X43" s="32">
        <v>135.865421</v>
      </c>
      <c r="Y43" s="164">
        <v>108.131321</v>
      </c>
      <c r="Z43" s="164">
        <v>51.487748000000003</v>
      </c>
      <c r="AA43" s="164">
        <v>57.398719999999997</v>
      </c>
      <c r="AB43" s="164">
        <v>33.630138000000002</v>
      </c>
      <c r="AC43" s="164">
        <v>64.200795999999997</v>
      </c>
      <c r="AD43" s="164">
        <v>97.619980999999996</v>
      </c>
      <c r="AE43" s="164">
        <v>74.298023999999998</v>
      </c>
      <c r="AF43" s="164">
        <v>182.79761500000001</v>
      </c>
      <c r="AG43" s="164">
        <v>138.302325</v>
      </c>
      <c r="AH43" s="164">
        <v>110.774603</v>
      </c>
      <c r="AI43" s="164">
        <v>168.71398500000001</v>
      </c>
      <c r="AJ43" s="261">
        <v>149.333078</v>
      </c>
      <c r="AK43" s="32">
        <v>85.302114000000003</v>
      </c>
      <c r="AL43" s="32">
        <v>41.793599999999998</v>
      </c>
      <c r="AM43" s="32">
        <v>23.461884999999999</v>
      </c>
      <c r="AN43" s="32">
        <v>45.735970999999999</v>
      </c>
      <c r="AO43" s="32">
        <v>51.006830000000001</v>
      </c>
      <c r="AP43" s="32">
        <v>145.824646</v>
      </c>
      <c r="AQ43" s="32">
        <v>114.54846999999999</v>
      </c>
      <c r="AR43" s="32">
        <v>166.56021999999999</v>
      </c>
      <c r="AS43" s="32">
        <v>124.24261</v>
      </c>
      <c r="AT43" s="32">
        <v>131.196752</v>
      </c>
      <c r="AU43" s="32">
        <v>105.99672099999999</v>
      </c>
      <c r="AV43" s="32">
        <v>127.756687</v>
      </c>
      <c r="AW43" s="164">
        <v>79.444929000000002</v>
      </c>
      <c r="AX43" s="164">
        <v>110.058583</v>
      </c>
      <c r="AY43" s="164">
        <v>27.289037</v>
      </c>
      <c r="AZ43" s="164">
        <v>23.538163000000001</v>
      </c>
      <c r="BA43" s="164">
        <v>47.262391999999998</v>
      </c>
      <c r="BB43" s="164">
        <v>29.045718000000001</v>
      </c>
      <c r="BC43" s="121">
        <v>60</v>
      </c>
      <c r="BD43" s="121">
        <v>54</v>
      </c>
      <c r="BE43" s="121">
        <v>87</v>
      </c>
      <c r="BF43" s="121">
        <v>72</v>
      </c>
      <c r="BG43" s="121">
        <v>64</v>
      </c>
      <c r="BH43" s="405">
        <v>238.280631</v>
      </c>
      <c r="BI43" s="405">
        <v>99.164603</v>
      </c>
      <c r="BJ43" s="405">
        <v>124.41427899999999</v>
      </c>
      <c r="BK43" s="405">
        <v>120.88202200000001</v>
      </c>
    </row>
    <row r="44" spans="1:63" s="107" customFormat="1" ht="12" customHeight="1">
      <c r="A44" s="260" t="s">
        <v>169</v>
      </c>
      <c r="B44" s="106">
        <v>120.016822</v>
      </c>
      <c r="C44" s="106">
        <v>32.990400000000001</v>
      </c>
      <c r="D44" s="106">
        <v>147.08216400000001</v>
      </c>
      <c r="E44" s="106">
        <v>391</v>
      </c>
      <c r="F44" s="106">
        <v>507.74047699999994</v>
      </c>
      <c r="G44" s="194">
        <v>337.78907099999998</v>
      </c>
      <c r="H44" s="106">
        <v>279.97247799999997</v>
      </c>
      <c r="I44" s="106">
        <v>255.851876</v>
      </c>
      <c r="J44" s="106">
        <v>172.037611</v>
      </c>
      <c r="K44" s="106">
        <f t="shared" si="0"/>
        <v>400.18257100000005</v>
      </c>
      <c r="L44" s="404">
        <f t="shared" si="1"/>
        <v>64.358191000000005</v>
      </c>
      <c r="M44" s="32">
        <v>23.359862</v>
      </c>
      <c r="N44" s="32">
        <v>8.9149329999999996</v>
      </c>
      <c r="O44" s="32">
        <v>0.70930199999999999</v>
      </c>
      <c r="P44" s="32">
        <v>138.44854799999999</v>
      </c>
      <c r="Q44" s="32">
        <v>0</v>
      </c>
      <c r="R44" s="32">
        <v>2.27887</v>
      </c>
      <c r="S44" s="32">
        <v>63.145454999999998</v>
      </c>
      <c r="T44" s="32">
        <v>5.6863250000000001</v>
      </c>
      <c r="U44" s="32">
        <v>5.4449459999999998</v>
      </c>
      <c r="V44" s="32">
        <v>15.016389999999999</v>
      </c>
      <c r="W44" s="32">
        <v>4.5574000000000003E-2</v>
      </c>
      <c r="X44" s="32">
        <v>16.922273000000001</v>
      </c>
      <c r="Y44" s="164">
        <v>8.3780590000000004</v>
      </c>
      <c r="Z44" s="164">
        <v>3.426358</v>
      </c>
      <c r="AA44" s="164">
        <v>2.0045809999999999</v>
      </c>
      <c r="AB44" s="164">
        <v>11.602943</v>
      </c>
      <c r="AC44" s="164">
        <v>5.0095479999999997</v>
      </c>
      <c r="AD44" s="164">
        <v>0.40031099999999997</v>
      </c>
      <c r="AE44" s="164">
        <v>2.1019860000000001</v>
      </c>
      <c r="AF44" s="164">
        <v>9.4721519999999995</v>
      </c>
      <c r="AG44" s="164">
        <v>29.134205999999999</v>
      </c>
      <c r="AH44" s="164">
        <v>24.042100000000001</v>
      </c>
      <c r="AI44" s="164">
        <v>56.832227000000003</v>
      </c>
      <c r="AJ44" s="261">
        <v>103.447405</v>
      </c>
      <c r="AK44" s="32">
        <v>24.095395</v>
      </c>
      <c r="AL44" s="32">
        <v>7.2800140000000004</v>
      </c>
      <c r="AM44" s="32">
        <v>0</v>
      </c>
      <c r="AN44" s="32">
        <v>22.47719</v>
      </c>
      <c r="AO44" s="32">
        <v>3.923346</v>
      </c>
      <c r="AP44" s="32">
        <v>17.694194</v>
      </c>
      <c r="AQ44" s="32">
        <v>14.085653000000001</v>
      </c>
      <c r="AR44" s="32">
        <v>2.2775430000000001</v>
      </c>
      <c r="AS44" s="32">
        <v>2.9641329999999999</v>
      </c>
      <c r="AT44" s="32">
        <v>34.516548</v>
      </c>
      <c r="AU44" s="32">
        <v>18.288350000000001</v>
      </c>
      <c r="AV44" s="32">
        <v>24.435244999999998</v>
      </c>
      <c r="AW44" s="164">
        <v>12.76529</v>
      </c>
      <c r="AX44" s="164">
        <v>53.541431000000003</v>
      </c>
      <c r="AY44" s="164">
        <v>99.275535000000005</v>
      </c>
      <c r="AZ44" s="164">
        <v>15.408587000000001</v>
      </c>
      <c r="BA44" s="164">
        <v>1.892989</v>
      </c>
      <c r="BB44" s="164">
        <v>6.1544319999999999</v>
      </c>
      <c r="BC44" s="121">
        <v>3</v>
      </c>
      <c r="BD44" s="121">
        <v>23</v>
      </c>
      <c r="BE44" s="121">
        <v>15</v>
      </c>
      <c r="BF44" s="121">
        <v>77</v>
      </c>
      <c r="BG44" s="121">
        <v>48</v>
      </c>
      <c r="BH44" s="405">
        <v>45.144306999999998</v>
      </c>
      <c r="BI44" s="405">
        <v>14.044705</v>
      </c>
      <c r="BJ44" s="405">
        <v>44.842700000000001</v>
      </c>
      <c r="BK44" s="405">
        <v>5.4707860000000004</v>
      </c>
    </row>
    <row r="45" spans="1:63" s="107" customFormat="1" ht="12" customHeight="1">
      <c r="A45" s="260" t="s">
        <v>228</v>
      </c>
      <c r="B45" s="106">
        <v>100</v>
      </c>
      <c r="C45" s="106">
        <v>148</v>
      </c>
      <c r="D45" s="106">
        <v>155</v>
      </c>
      <c r="E45" s="106">
        <v>121</v>
      </c>
      <c r="F45" s="106">
        <v>162.84229999999999</v>
      </c>
      <c r="G45" s="194">
        <v>158.65412499999999</v>
      </c>
      <c r="H45" s="106">
        <v>124.24134599999999</v>
      </c>
      <c r="I45" s="106">
        <v>165.37741</v>
      </c>
      <c r="J45" s="106">
        <v>158.68522700000003</v>
      </c>
      <c r="K45" s="106">
        <f t="shared" si="0"/>
        <v>316.71136300000001</v>
      </c>
      <c r="L45" s="404">
        <f t="shared" si="1"/>
        <v>17.497361999999999</v>
      </c>
      <c r="M45" s="32">
        <v>9.5209890000000001</v>
      </c>
      <c r="N45" s="32">
        <v>7.1114309999999996</v>
      </c>
      <c r="O45" s="32">
        <v>3.6993559999999999</v>
      </c>
      <c r="P45" s="32">
        <v>9.7129100000000008</v>
      </c>
      <c r="Q45" s="32">
        <v>0.80564400000000003</v>
      </c>
      <c r="R45" s="32">
        <v>13.225840999999999</v>
      </c>
      <c r="S45" s="32">
        <v>22.195330999999999</v>
      </c>
      <c r="T45" s="32">
        <v>7.7825689999999996</v>
      </c>
      <c r="U45" s="32">
        <v>10.252428</v>
      </c>
      <c r="V45" s="32">
        <v>12.231327</v>
      </c>
      <c r="W45" s="32">
        <v>18.253987000000002</v>
      </c>
      <c r="X45" s="32">
        <v>9.4495329999999989</v>
      </c>
      <c r="Y45" s="164">
        <v>10.314888</v>
      </c>
      <c r="Z45" s="164">
        <v>6.4606000000000003</v>
      </c>
      <c r="AA45" s="164">
        <v>10.822218000000001</v>
      </c>
      <c r="AB45" s="164">
        <v>29.524014999999999</v>
      </c>
      <c r="AC45" s="164">
        <v>7.6224540000000003</v>
      </c>
      <c r="AD45" s="164">
        <v>4.4018709999999999</v>
      </c>
      <c r="AE45" s="164">
        <v>12.396013999999999</v>
      </c>
      <c r="AF45" s="164">
        <v>4.6616400000000002</v>
      </c>
      <c r="AG45" s="164">
        <v>26.701501</v>
      </c>
      <c r="AH45" s="164">
        <v>10.136405999999999</v>
      </c>
      <c r="AI45" s="164">
        <v>20.480355000000003</v>
      </c>
      <c r="AJ45" s="261">
        <v>21.855448000000003</v>
      </c>
      <c r="AK45" s="32">
        <v>6.2502250000000004</v>
      </c>
      <c r="AL45" s="32">
        <v>2.335013</v>
      </c>
      <c r="AM45" s="32">
        <v>6.1179199999999998</v>
      </c>
      <c r="AN45" s="32">
        <v>1.0021260000000001</v>
      </c>
      <c r="AO45" s="32">
        <v>7.2528990000000002</v>
      </c>
      <c r="AP45" s="32">
        <v>84.290006000000005</v>
      </c>
      <c r="AQ45" s="32">
        <v>7.6555039999999996</v>
      </c>
      <c r="AR45" s="32">
        <v>13.675565000000001</v>
      </c>
      <c r="AS45" s="32">
        <v>1.6070850000000001</v>
      </c>
      <c r="AT45" s="32">
        <v>6.5941890000000001</v>
      </c>
      <c r="AU45" s="32">
        <v>9.6401020000000006</v>
      </c>
      <c r="AV45" s="32">
        <v>12.264593</v>
      </c>
      <c r="AW45" s="164">
        <v>2.4588169999999998</v>
      </c>
      <c r="AX45" s="164">
        <v>3.9107270000000001</v>
      </c>
      <c r="AY45" s="164">
        <v>3.6674760000000002</v>
      </c>
      <c r="AZ45" s="164">
        <v>66.937037000000004</v>
      </c>
      <c r="BA45" s="164">
        <v>66.476339999999993</v>
      </c>
      <c r="BB45" s="164">
        <v>66.174334000000002</v>
      </c>
      <c r="BC45" s="121">
        <v>26</v>
      </c>
      <c r="BD45" s="121">
        <v>5</v>
      </c>
      <c r="BE45" s="121">
        <v>0</v>
      </c>
      <c r="BF45" s="121">
        <v>6</v>
      </c>
      <c r="BG45" s="121">
        <v>65</v>
      </c>
      <c r="BH45" s="405">
        <v>5.0866319999999998</v>
      </c>
      <c r="BI45" s="405">
        <v>3.3141880000000001</v>
      </c>
      <c r="BJ45" s="405">
        <v>10.357760000000001</v>
      </c>
      <c r="BK45" s="405">
        <v>3.8254139999999999</v>
      </c>
    </row>
    <row r="46" spans="1:63" s="107" customFormat="1" ht="12" customHeight="1">
      <c r="A46" s="27" t="s">
        <v>177</v>
      </c>
      <c r="B46" s="106">
        <v>136.33200400000001</v>
      </c>
      <c r="C46" s="106">
        <v>163.51362</v>
      </c>
      <c r="D46" s="106">
        <v>149.116017</v>
      </c>
      <c r="E46" s="106">
        <v>117</v>
      </c>
      <c r="F46" s="106">
        <v>163.06431700000002</v>
      </c>
      <c r="G46" s="106">
        <v>155.08053522999998</v>
      </c>
      <c r="H46" s="106">
        <v>167.78781899999998</v>
      </c>
      <c r="I46" s="106">
        <v>128.28986300000003</v>
      </c>
      <c r="J46" s="106">
        <v>197.06137100000001</v>
      </c>
      <c r="K46" s="106">
        <f t="shared" si="0"/>
        <v>409.46033699999998</v>
      </c>
      <c r="L46" s="404">
        <f t="shared" si="1"/>
        <v>36.6233</v>
      </c>
      <c r="M46" s="32">
        <v>3.48509</v>
      </c>
      <c r="N46" s="32">
        <v>17.004845</v>
      </c>
      <c r="O46" s="32">
        <v>6.8258049999999999</v>
      </c>
      <c r="P46" s="32">
        <v>8.9562570000000008</v>
      </c>
      <c r="Q46" s="32">
        <v>9.6461659999999991</v>
      </c>
      <c r="R46" s="32">
        <v>20.551532999999999</v>
      </c>
      <c r="S46" s="32">
        <v>18.324483000000001</v>
      </c>
      <c r="T46" s="32">
        <v>11.548703</v>
      </c>
      <c r="U46" s="32">
        <v>15.819672000000001</v>
      </c>
      <c r="V46" s="32">
        <v>17.788129999999999</v>
      </c>
      <c r="W46" s="32">
        <v>24.514296999999999</v>
      </c>
      <c r="X46" s="32">
        <v>13.322838000000001</v>
      </c>
      <c r="Y46" s="164">
        <v>4.7114120000000002</v>
      </c>
      <c r="Z46" s="164">
        <v>11.191843</v>
      </c>
      <c r="AA46" s="164">
        <v>6.513528</v>
      </c>
      <c r="AB46" s="164">
        <v>10.745683</v>
      </c>
      <c r="AC46" s="164">
        <v>16.655249000000001</v>
      </c>
      <c r="AD46" s="164">
        <v>5.4515799999999999</v>
      </c>
      <c r="AE46" s="164">
        <v>11.000626</v>
      </c>
      <c r="AF46" s="164">
        <v>18.849374000000001</v>
      </c>
      <c r="AG46" s="164">
        <v>6.7602130000000002</v>
      </c>
      <c r="AH46" s="164">
        <v>10.305429999999999</v>
      </c>
      <c r="AI46" s="164">
        <v>17.124639999999999</v>
      </c>
      <c r="AJ46" s="261">
        <v>8.9802850000000003</v>
      </c>
      <c r="AK46" s="32">
        <v>8.7045849999999998</v>
      </c>
      <c r="AL46" s="32">
        <v>9.1836280000000006</v>
      </c>
      <c r="AM46" s="32">
        <v>26.681630999999999</v>
      </c>
      <c r="AN46" s="32">
        <v>11.523235</v>
      </c>
      <c r="AO46" s="32">
        <v>11.187338</v>
      </c>
      <c r="AP46" s="32">
        <v>18.476334000000001</v>
      </c>
      <c r="AQ46" s="32">
        <v>21.112441</v>
      </c>
      <c r="AR46" s="32">
        <v>27.319383999999999</v>
      </c>
      <c r="AS46" s="32">
        <v>16.405273000000001</v>
      </c>
      <c r="AT46" s="32">
        <v>19.927128</v>
      </c>
      <c r="AU46" s="32">
        <v>15.028237000000001</v>
      </c>
      <c r="AV46" s="32">
        <v>11.512157</v>
      </c>
      <c r="AW46" s="164">
        <v>6.3246630000000001</v>
      </c>
      <c r="AX46" s="164">
        <v>5.3566700000000003</v>
      </c>
      <c r="AY46" s="164">
        <v>11.792085999999999</v>
      </c>
      <c r="AZ46" s="164">
        <v>73.728435000000005</v>
      </c>
      <c r="BA46" s="164">
        <v>68.629990000000006</v>
      </c>
      <c r="BB46" s="164">
        <v>106.679078</v>
      </c>
      <c r="BC46" s="121">
        <v>9</v>
      </c>
      <c r="BD46" s="121">
        <v>14</v>
      </c>
      <c r="BE46" s="121">
        <v>24</v>
      </c>
      <c r="BF46" s="121">
        <v>16</v>
      </c>
      <c r="BG46" s="121">
        <v>33</v>
      </c>
      <c r="BH46" s="405">
        <v>40.949415000000002</v>
      </c>
      <c r="BI46" s="405">
        <v>2.496127</v>
      </c>
      <c r="BJ46" s="405">
        <v>21.865570000000002</v>
      </c>
      <c r="BK46" s="405">
        <v>12.261602999999999</v>
      </c>
    </row>
    <row r="47" spans="1:63" s="107" customFormat="1" ht="12" customHeight="1">
      <c r="A47" s="260" t="s">
        <v>186</v>
      </c>
      <c r="B47" s="106">
        <v>527.55847300000005</v>
      </c>
      <c r="C47" s="106">
        <v>677.84619699999996</v>
      </c>
      <c r="D47" s="106">
        <v>730.313535</v>
      </c>
      <c r="E47" s="106">
        <v>885</v>
      </c>
      <c r="F47" s="106">
        <v>813.87989699999991</v>
      </c>
      <c r="G47" s="106">
        <v>1304.7168360000001</v>
      </c>
      <c r="H47" s="106">
        <v>1075.9065220000002</v>
      </c>
      <c r="I47" s="106">
        <v>829.31611800000007</v>
      </c>
      <c r="J47" s="106">
        <v>740.92887900000005</v>
      </c>
      <c r="K47" s="106">
        <f t="shared" si="0"/>
        <v>1026.5301400000001</v>
      </c>
      <c r="L47" s="404">
        <f t="shared" si="1"/>
        <v>246.97560100000001</v>
      </c>
      <c r="M47" s="32">
        <v>98.996724</v>
      </c>
      <c r="N47" s="32">
        <v>44.595224999999999</v>
      </c>
      <c r="O47" s="32">
        <v>107.031943</v>
      </c>
      <c r="P47" s="32">
        <v>202.96818200000001</v>
      </c>
      <c r="Q47" s="32">
        <v>15.910332</v>
      </c>
      <c r="R47" s="32">
        <v>38.296959000000001</v>
      </c>
      <c r="S47" s="32">
        <v>72.996853999999999</v>
      </c>
      <c r="T47" s="32">
        <v>101.27150399999999</v>
      </c>
      <c r="U47" s="32">
        <v>32.925643999999998</v>
      </c>
      <c r="V47" s="32">
        <v>88.805836999999997</v>
      </c>
      <c r="W47" s="32">
        <v>96.690404999999998</v>
      </c>
      <c r="X47" s="32">
        <v>175.41691299999999</v>
      </c>
      <c r="Y47" s="164">
        <v>29.964366999999999</v>
      </c>
      <c r="Z47" s="164">
        <v>28.516462000000001</v>
      </c>
      <c r="AA47" s="164">
        <v>25.182082000000001</v>
      </c>
      <c r="AB47" s="164">
        <v>41.674644000000001</v>
      </c>
      <c r="AC47" s="164">
        <v>48.674751999999998</v>
      </c>
      <c r="AD47" s="164">
        <v>50.569792999999997</v>
      </c>
      <c r="AE47" s="164">
        <v>47.087116999999999</v>
      </c>
      <c r="AF47" s="164">
        <v>79.576003</v>
      </c>
      <c r="AG47" s="164">
        <v>56.545112000000003</v>
      </c>
      <c r="AH47" s="164">
        <v>162.389128</v>
      </c>
      <c r="AI47" s="164">
        <v>55.633826999999997</v>
      </c>
      <c r="AJ47" s="261">
        <v>203.50283099999999</v>
      </c>
      <c r="AK47" s="32">
        <v>100.100335</v>
      </c>
      <c r="AL47" s="32">
        <v>40.627806</v>
      </c>
      <c r="AM47" s="32">
        <v>28.46678</v>
      </c>
      <c r="AN47" s="32">
        <v>30.186198999999998</v>
      </c>
      <c r="AO47" s="32">
        <v>27.354384</v>
      </c>
      <c r="AP47" s="32">
        <v>59.616903999999998</v>
      </c>
      <c r="AQ47" s="32">
        <v>94.453328999999997</v>
      </c>
      <c r="AR47" s="32">
        <v>62.084108999999998</v>
      </c>
      <c r="AS47" s="32">
        <v>108.317078</v>
      </c>
      <c r="AT47" s="32">
        <v>56.668937</v>
      </c>
      <c r="AU47" s="32">
        <v>57.652399000000003</v>
      </c>
      <c r="AV47" s="32">
        <v>75.400619000000006</v>
      </c>
      <c r="AW47" s="164">
        <v>152.644182</v>
      </c>
      <c r="AX47" s="164">
        <v>62.188284000000003</v>
      </c>
      <c r="AY47" s="164">
        <v>103.47383499999999</v>
      </c>
      <c r="AZ47" s="164">
        <v>15.006603</v>
      </c>
      <c r="BA47" s="164">
        <v>74.144260000000003</v>
      </c>
      <c r="BB47" s="164">
        <v>93.288494</v>
      </c>
      <c r="BC47" s="121">
        <v>144</v>
      </c>
      <c r="BD47" s="121">
        <v>116</v>
      </c>
      <c r="BE47" s="121">
        <v>65</v>
      </c>
      <c r="BF47" s="121">
        <v>74</v>
      </c>
      <c r="BG47" s="121">
        <v>104</v>
      </c>
      <c r="BH47" s="405">
        <v>22.784482000000001</v>
      </c>
      <c r="BI47" s="405">
        <v>50.057125999999997</v>
      </c>
      <c r="BJ47" s="405">
        <v>154.926682</v>
      </c>
      <c r="BK47" s="405">
        <v>41.991793000000001</v>
      </c>
    </row>
    <row r="48" spans="1:63" s="107" customFormat="1" ht="12" customHeight="1">
      <c r="A48" s="260" t="s">
        <v>166</v>
      </c>
      <c r="B48" s="106">
        <v>150.46822599999999</v>
      </c>
      <c r="C48" s="106">
        <v>171.75267600000001</v>
      </c>
      <c r="D48" s="106">
        <v>167.75955300000001</v>
      </c>
      <c r="E48" s="106">
        <v>115</v>
      </c>
      <c r="F48" s="106">
        <v>85.793127999999996</v>
      </c>
      <c r="G48" s="194">
        <v>107.11705487999998</v>
      </c>
      <c r="H48" s="106">
        <v>92.851868999999994</v>
      </c>
      <c r="I48" s="106">
        <v>100.877572</v>
      </c>
      <c r="J48" s="106">
        <v>103.90444099999999</v>
      </c>
      <c r="K48" s="106">
        <f t="shared" si="0"/>
        <v>193.11185399999999</v>
      </c>
      <c r="L48" s="404">
        <f t="shared" si="1"/>
        <v>22.336818000000001</v>
      </c>
      <c r="M48" s="32">
        <v>8.5038389999999993</v>
      </c>
      <c r="N48" s="32">
        <v>5.0757979999999998</v>
      </c>
      <c r="O48" s="32">
        <v>5.5851490000000004</v>
      </c>
      <c r="P48" s="32">
        <v>1.482256</v>
      </c>
      <c r="Q48" s="32">
        <v>9.3217999999999995E-2</v>
      </c>
      <c r="R48" s="32">
        <v>4.4631999999999996</v>
      </c>
      <c r="S48" s="32">
        <v>4.8201580000000002</v>
      </c>
      <c r="T48" s="32">
        <v>12.509221999999999</v>
      </c>
      <c r="U48" s="32">
        <v>12.458636</v>
      </c>
      <c r="V48" s="32">
        <v>11.519075000000001</v>
      </c>
      <c r="W48" s="32">
        <v>12.866156999999999</v>
      </c>
      <c r="X48" s="32">
        <v>13.475161</v>
      </c>
      <c r="Y48" s="164">
        <v>9.1056030000000003</v>
      </c>
      <c r="Z48" s="164">
        <v>5.821421</v>
      </c>
      <c r="AA48" s="164">
        <v>5.3630820000000003</v>
      </c>
      <c r="AB48" s="164">
        <v>8.7117819999999995</v>
      </c>
      <c r="AC48" s="164">
        <v>8.181775</v>
      </c>
      <c r="AD48" s="164">
        <v>4.3404199999999999</v>
      </c>
      <c r="AE48" s="164">
        <v>7.9660500000000001</v>
      </c>
      <c r="AF48" s="164">
        <v>12.325472</v>
      </c>
      <c r="AG48" s="164">
        <v>4.4021129999999999</v>
      </c>
      <c r="AH48" s="164">
        <v>12.513881</v>
      </c>
      <c r="AI48" s="164">
        <v>9.3531399999999998</v>
      </c>
      <c r="AJ48" s="261">
        <v>12.792833</v>
      </c>
      <c r="AK48" s="32">
        <v>11.786828999999999</v>
      </c>
      <c r="AL48" s="32">
        <v>3.9792830000000001</v>
      </c>
      <c r="AM48" s="32">
        <v>5.2667390000000003</v>
      </c>
      <c r="AN48" s="32">
        <v>14.621428</v>
      </c>
      <c r="AO48" s="32">
        <v>16.075523</v>
      </c>
      <c r="AP48" s="32">
        <v>10.053210999999999</v>
      </c>
      <c r="AQ48" s="32">
        <v>9.9275529999999996</v>
      </c>
      <c r="AR48" s="32">
        <v>4.8541189999999999</v>
      </c>
      <c r="AS48" s="32">
        <v>5.0190890000000001</v>
      </c>
      <c r="AT48" s="32">
        <v>8.3066479999999991</v>
      </c>
      <c r="AU48" s="32">
        <v>7.9133459999999998</v>
      </c>
      <c r="AV48" s="32">
        <v>6.1006729999999996</v>
      </c>
      <c r="AW48" s="164">
        <v>13.145749</v>
      </c>
      <c r="AX48" s="164">
        <v>6.6424089999999998</v>
      </c>
      <c r="AY48" s="164">
        <v>4.3847170000000002</v>
      </c>
      <c r="AZ48" s="164">
        <v>48.271053999999999</v>
      </c>
      <c r="BA48" s="164">
        <v>44.272868000000003</v>
      </c>
      <c r="BB48" s="164">
        <v>20.621420000000001</v>
      </c>
      <c r="BC48" s="121">
        <v>9</v>
      </c>
      <c r="BD48" s="121">
        <v>10</v>
      </c>
      <c r="BE48" s="121">
        <v>6</v>
      </c>
      <c r="BF48" s="121">
        <v>6</v>
      </c>
      <c r="BG48" s="121">
        <v>11</v>
      </c>
      <c r="BH48" s="405">
        <v>13.773637000000001</v>
      </c>
      <c r="BI48" s="405">
        <v>5.0294460000000001</v>
      </c>
      <c r="BJ48" s="405">
        <v>9.3294750000000004</v>
      </c>
      <c r="BK48" s="405">
        <v>7.9778969999999996</v>
      </c>
    </row>
    <row r="49" spans="1:16106" s="107" customFormat="1" ht="12" customHeight="1">
      <c r="A49" s="27" t="s">
        <v>164</v>
      </c>
      <c r="B49" s="106">
        <v>130.19048799999999</v>
      </c>
      <c r="C49" s="106">
        <v>180.98802699999999</v>
      </c>
      <c r="D49" s="106">
        <v>136.727116</v>
      </c>
      <c r="E49" s="106">
        <v>199</v>
      </c>
      <c r="F49" s="106">
        <v>256.56870200000003</v>
      </c>
      <c r="G49" s="106">
        <v>205.50560492000002</v>
      </c>
      <c r="H49" s="106">
        <v>147.11003499999998</v>
      </c>
      <c r="I49" s="106">
        <v>140.89307000000002</v>
      </c>
      <c r="J49" s="106">
        <v>175.13090499999998</v>
      </c>
      <c r="K49" s="106">
        <f t="shared" si="0"/>
        <v>144.022402</v>
      </c>
      <c r="L49" s="404">
        <f t="shared" si="1"/>
        <v>31.229395</v>
      </c>
      <c r="M49" s="32">
        <v>19.005406000000001</v>
      </c>
      <c r="N49" s="32">
        <v>7.4389719999999997</v>
      </c>
      <c r="O49" s="32">
        <v>10.820366</v>
      </c>
      <c r="P49" s="32">
        <v>11.666701</v>
      </c>
      <c r="Q49" s="32">
        <v>2.1179540000000001</v>
      </c>
      <c r="R49" s="32">
        <v>37.871577000000002</v>
      </c>
      <c r="S49" s="32">
        <v>7.3658190000000001</v>
      </c>
      <c r="T49" s="32">
        <v>12.931141</v>
      </c>
      <c r="U49" s="32">
        <v>13.714976</v>
      </c>
      <c r="V49" s="32">
        <v>9.7346579999999996</v>
      </c>
      <c r="W49" s="32">
        <v>7.401904</v>
      </c>
      <c r="X49" s="32">
        <v>7.0405610000000003</v>
      </c>
      <c r="Y49" s="164">
        <v>8.4115900000000003</v>
      </c>
      <c r="Z49" s="164">
        <v>15.492856</v>
      </c>
      <c r="AA49" s="164">
        <v>12.554417000000001</v>
      </c>
      <c r="AB49" s="164">
        <v>16.198601</v>
      </c>
      <c r="AC49" s="164">
        <v>9.7368050000000004</v>
      </c>
      <c r="AD49" s="164">
        <v>8.1019039999999993</v>
      </c>
      <c r="AE49" s="164">
        <v>10.495018999999999</v>
      </c>
      <c r="AF49" s="164">
        <v>8.3082499999999992</v>
      </c>
      <c r="AG49" s="164">
        <v>14.051717999999999</v>
      </c>
      <c r="AH49" s="164">
        <v>17.235548999999999</v>
      </c>
      <c r="AI49" s="164">
        <v>7.2124670000000002</v>
      </c>
      <c r="AJ49" s="261">
        <v>13.093894000000001</v>
      </c>
      <c r="AK49" s="32">
        <v>16.051791999999999</v>
      </c>
      <c r="AL49" s="32">
        <v>8.1533610000000003</v>
      </c>
      <c r="AM49" s="32">
        <v>7.4373630000000004</v>
      </c>
      <c r="AN49" s="32">
        <v>14.529564000000001</v>
      </c>
      <c r="AO49" s="32">
        <v>9.2545950000000001</v>
      </c>
      <c r="AP49" s="32">
        <v>11.750781</v>
      </c>
      <c r="AQ49" s="32">
        <v>14.155343999999999</v>
      </c>
      <c r="AR49" s="32">
        <v>15.522095</v>
      </c>
      <c r="AS49" s="32">
        <v>17.237459000000001</v>
      </c>
      <c r="AT49" s="32">
        <v>5.0040829999999996</v>
      </c>
      <c r="AU49" s="32">
        <v>23.493959</v>
      </c>
      <c r="AV49" s="32">
        <v>32.540509</v>
      </c>
      <c r="AW49" s="164">
        <v>6.3268839999999997</v>
      </c>
      <c r="AX49" s="164">
        <v>8.4459789999999995</v>
      </c>
      <c r="AY49" s="164">
        <v>3.3313769999999998</v>
      </c>
      <c r="AZ49" s="164">
        <v>20.553205999999999</v>
      </c>
      <c r="BA49" s="164">
        <v>15.892929000000001</v>
      </c>
      <c r="BB49" s="164">
        <v>11.406553000000001</v>
      </c>
      <c r="BC49" s="121">
        <v>15</v>
      </c>
      <c r="BD49" s="121">
        <v>10</v>
      </c>
      <c r="BE49" s="121">
        <v>9</v>
      </c>
      <c r="BF49" s="121">
        <v>4</v>
      </c>
      <c r="BG49" s="121">
        <v>7</v>
      </c>
      <c r="BH49" s="405">
        <v>33.065474000000002</v>
      </c>
      <c r="BI49" s="405">
        <v>2.34918</v>
      </c>
      <c r="BJ49" s="405">
        <v>13.626203</v>
      </c>
      <c r="BK49" s="405">
        <v>15.254011999999999</v>
      </c>
    </row>
    <row r="50" spans="1:16106" s="107" customFormat="1" ht="12" customHeight="1">
      <c r="A50" s="27" t="s">
        <v>155</v>
      </c>
      <c r="B50" s="106">
        <v>333.13043499999998</v>
      </c>
      <c r="C50" s="106">
        <v>411.98116800000003</v>
      </c>
      <c r="D50" s="106">
        <v>441.152826</v>
      </c>
      <c r="E50" s="106">
        <v>497</v>
      </c>
      <c r="F50" s="106">
        <v>508.05455800000004</v>
      </c>
      <c r="G50" s="106">
        <v>473.47678305999995</v>
      </c>
      <c r="H50" s="106">
        <v>405.11586199999999</v>
      </c>
      <c r="I50" s="106">
        <v>542.65425199999993</v>
      </c>
      <c r="J50" s="106">
        <v>579.05246399999987</v>
      </c>
      <c r="K50" s="106">
        <f t="shared" si="0"/>
        <v>592.053315</v>
      </c>
      <c r="L50" s="404">
        <f t="shared" si="1"/>
        <v>68.40193099999999</v>
      </c>
      <c r="M50" s="32">
        <v>27.778876</v>
      </c>
      <c r="N50" s="32">
        <v>20.438548000000001</v>
      </c>
      <c r="O50" s="32">
        <v>34.349097</v>
      </c>
      <c r="P50" s="32">
        <v>40.012847999999998</v>
      </c>
      <c r="Q50" s="32">
        <v>0</v>
      </c>
      <c r="R50" s="32">
        <v>35.397362000000001</v>
      </c>
      <c r="S50" s="32">
        <v>44.150044000000001</v>
      </c>
      <c r="T50" s="32">
        <v>35.553235000000001</v>
      </c>
      <c r="U50" s="32">
        <v>51.405143000000002</v>
      </c>
      <c r="V50" s="32">
        <v>42.889752000000001</v>
      </c>
      <c r="W50" s="32">
        <v>28.999599</v>
      </c>
      <c r="X50" s="32">
        <v>44.141357999999997</v>
      </c>
      <c r="Y50" s="164">
        <v>38.098092999999999</v>
      </c>
      <c r="Z50" s="164">
        <v>21.115651</v>
      </c>
      <c r="AA50" s="164">
        <v>39.110905000000002</v>
      </c>
      <c r="AB50" s="164">
        <v>75.360500000000002</v>
      </c>
      <c r="AC50" s="164">
        <v>46.720681999999996</v>
      </c>
      <c r="AD50" s="164">
        <v>37.281661999999997</v>
      </c>
      <c r="AE50" s="164">
        <v>34.497126999999999</v>
      </c>
      <c r="AF50" s="164">
        <v>42.082804000000003</v>
      </c>
      <c r="AG50" s="164">
        <v>25.970694999999999</v>
      </c>
      <c r="AH50" s="164">
        <v>72.149073999999999</v>
      </c>
      <c r="AI50" s="164">
        <v>43.771614</v>
      </c>
      <c r="AJ50" s="261">
        <v>66.495445000000004</v>
      </c>
      <c r="AK50" s="32">
        <v>24.737507999999998</v>
      </c>
      <c r="AL50" s="32">
        <v>35.059986000000002</v>
      </c>
      <c r="AM50" s="32">
        <v>47.452457000000003</v>
      </c>
      <c r="AN50" s="32">
        <v>69.123611999999994</v>
      </c>
      <c r="AO50" s="32">
        <v>22.235917000000001</v>
      </c>
      <c r="AP50" s="32">
        <v>50.890064000000002</v>
      </c>
      <c r="AQ50" s="32">
        <v>40.822132000000003</v>
      </c>
      <c r="AR50" s="32">
        <v>46.62894</v>
      </c>
      <c r="AS50" s="32">
        <v>58.385117000000001</v>
      </c>
      <c r="AT50" s="32">
        <v>55.400526999999997</v>
      </c>
      <c r="AU50" s="32">
        <v>66.027106000000003</v>
      </c>
      <c r="AV50" s="32">
        <v>62.289098000000003</v>
      </c>
      <c r="AW50" s="164">
        <v>41.175058</v>
      </c>
      <c r="AX50" s="164">
        <v>14.818132</v>
      </c>
      <c r="AY50" s="164">
        <v>6.1496209999999998</v>
      </c>
      <c r="AZ50" s="164">
        <v>68.495617999999993</v>
      </c>
      <c r="BA50" s="164">
        <v>89.692214000000007</v>
      </c>
      <c r="BB50" s="164">
        <v>72.231696999999997</v>
      </c>
      <c r="BC50" s="121">
        <v>24</v>
      </c>
      <c r="BD50" s="121">
        <v>45</v>
      </c>
      <c r="BE50" s="121">
        <v>44</v>
      </c>
      <c r="BF50" s="121">
        <v>2</v>
      </c>
      <c r="BG50" s="121">
        <v>84</v>
      </c>
      <c r="BH50" s="405">
        <v>100.49097500000001</v>
      </c>
      <c r="BI50" s="405">
        <v>10.454917999999999</v>
      </c>
      <c r="BJ50" s="405">
        <v>37.347118999999999</v>
      </c>
      <c r="BK50" s="405">
        <v>20.599893999999999</v>
      </c>
    </row>
    <row r="51" spans="1:16106" s="107" customFormat="1" ht="12" customHeight="1">
      <c r="A51" s="260" t="s">
        <v>184</v>
      </c>
      <c r="B51" s="106">
        <v>281.25237399999997</v>
      </c>
      <c r="C51" s="106">
        <v>317.015038</v>
      </c>
      <c r="D51" s="106">
        <v>310.01718299999999</v>
      </c>
      <c r="E51" s="106">
        <v>492</v>
      </c>
      <c r="F51" s="106">
        <v>463.28186100000005</v>
      </c>
      <c r="G51" s="194">
        <v>30.938617000000001</v>
      </c>
      <c r="H51" s="106">
        <v>19.349278999999999</v>
      </c>
      <c r="I51" s="106">
        <v>64.134163999999998</v>
      </c>
      <c r="J51" s="106">
        <v>439.56033199999996</v>
      </c>
      <c r="K51" s="106">
        <f t="shared" si="0"/>
        <v>512.18108199999995</v>
      </c>
      <c r="L51" s="404">
        <f t="shared" si="1"/>
        <v>89.054051000000001</v>
      </c>
      <c r="M51" s="32">
        <v>2.72119</v>
      </c>
      <c r="N51" s="32">
        <v>2.3955000000000001E-2</v>
      </c>
      <c r="O51" s="32">
        <v>5.3734999999999998E-2</v>
      </c>
      <c r="P51" s="32">
        <v>5.3533999999999998E-2</v>
      </c>
      <c r="Q51" s="32">
        <v>0</v>
      </c>
      <c r="R51" s="32">
        <v>0.65382700000000005</v>
      </c>
      <c r="S51" s="32">
        <v>1.2382629999999999</v>
      </c>
      <c r="T51" s="32">
        <v>1.595377</v>
      </c>
      <c r="U51" s="32">
        <v>8.30105</v>
      </c>
      <c r="V51" s="32">
        <v>4.2390420000000004</v>
      </c>
      <c r="W51" s="32">
        <v>0.469306</v>
      </c>
      <c r="X51" s="32">
        <v>0</v>
      </c>
      <c r="Y51" s="164">
        <v>0.36878300000000003</v>
      </c>
      <c r="Z51" s="164">
        <v>0</v>
      </c>
      <c r="AA51" s="164">
        <v>1.958135</v>
      </c>
      <c r="AB51" s="164">
        <v>1.217579</v>
      </c>
      <c r="AC51" s="164">
        <v>1.0045219999999999</v>
      </c>
      <c r="AD51" s="164">
        <v>1.3277909999999999</v>
      </c>
      <c r="AE51" s="164">
        <v>0</v>
      </c>
      <c r="AF51" s="164">
        <v>0</v>
      </c>
      <c r="AG51" s="164">
        <v>0</v>
      </c>
      <c r="AH51" s="164">
        <v>3.5026000000000002E-2</v>
      </c>
      <c r="AI51" s="164">
        <v>0</v>
      </c>
      <c r="AJ51" s="261">
        <v>58.222327999999997</v>
      </c>
      <c r="AK51" s="32">
        <v>20.887188999999999</v>
      </c>
      <c r="AL51" s="32">
        <v>42.942754000000001</v>
      </c>
      <c r="AM51" s="32">
        <v>30.276844000000001</v>
      </c>
      <c r="AN51" s="32">
        <v>24.513451</v>
      </c>
      <c r="AO51" s="32">
        <v>30.856165000000001</v>
      </c>
      <c r="AP51" s="32">
        <v>69.299525000000003</v>
      </c>
      <c r="AQ51" s="32">
        <v>45.076822</v>
      </c>
      <c r="AR51" s="32">
        <v>36.108052000000001</v>
      </c>
      <c r="AS51" s="32">
        <v>30.643847000000001</v>
      </c>
      <c r="AT51" s="32">
        <v>40.151164000000001</v>
      </c>
      <c r="AU51" s="32">
        <v>45.304468</v>
      </c>
      <c r="AV51" s="32">
        <v>23.500050999999999</v>
      </c>
      <c r="AW51" s="164">
        <v>22.808498</v>
      </c>
      <c r="AX51" s="164">
        <v>35.877797999999999</v>
      </c>
      <c r="AY51" s="164">
        <v>33.127561</v>
      </c>
      <c r="AZ51" s="164">
        <v>51.074117999999999</v>
      </c>
      <c r="BA51" s="164">
        <v>62.926310000000001</v>
      </c>
      <c r="BB51" s="164">
        <v>50.60051</v>
      </c>
      <c r="BC51" s="121">
        <v>0</v>
      </c>
      <c r="BD51" s="121">
        <v>87</v>
      </c>
      <c r="BE51" s="121">
        <v>6</v>
      </c>
      <c r="BF51" s="121">
        <v>0</v>
      </c>
      <c r="BG51" s="121">
        <v>59</v>
      </c>
      <c r="BH51" s="405">
        <v>103.76628700000001</v>
      </c>
      <c r="BI51" s="405">
        <v>28.421223000000001</v>
      </c>
      <c r="BJ51" s="405">
        <v>7.2401429999999998</v>
      </c>
      <c r="BK51" s="405">
        <v>53.392685</v>
      </c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  <c r="HV51" s="171"/>
      <c r="HW51" s="171"/>
      <c r="HX51" s="171"/>
      <c r="HY51" s="171"/>
      <c r="HZ51" s="171"/>
      <c r="IA51" s="171"/>
      <c r="IB51" s="171"/>
      <c r="IC51" s="171"/>
      <c r="ID51" s="171"/>
      <c r="IE51" s="171"/>
      <c r="IF51" s="171"/>
      <c r="IG51" s="171"/>
      <c r="IH51" s="171"/>
      <c r="II51" s="171"/>
      <c r="IJ51" s="171"/>
      <c r="IK51" s="171"/>
      <c r="IL51" s="171"/>
      <c r="IM51" s="171"/>
      <c r="IN51" s="171"/>
      <c r="IO51" s="171"/>
      <c r="IP51" s="171"/>
      <c r="IQ51" s="171"/>
      <c r="IR51" s="171"/>
      <c r="IS51" s="171"/>
      <c r="IT51" s="171"/>
      <c r="IU51" s="171"/>
      <c r="IV51" s="171"/>
      <c r="IW51" s="171"/>
      <c r="IX51" s="171"/>
      <c r="IY51" s="171"/>
      <c r="IZ51" s="171"/>
      <c r="JA51" s="171"/>
      <c r="JB51" s="171"/>
      <c r="JC51" s="171"/>
      <c r="JD51" s="171"/>
      <c r="JE51" s="171"/>
      <c r="JF51" s="171"/>
      <c r="JG51" s="171"/>
      <c r="JH51" s="171"/>
      <c r="JI51" s="171"/>
      <c r="JJ51" s="171"/>
      <c r="JK51" s="171"/>
      <c r="JL51" s="171"/>
      <c r="JM51" s="171"/>
      <c r="JN51" s="171"/>
      <c r="JO51" s="171"/>
      <c r="JP51" s="171"/>
      <c r="JQ51" s="171"/>
      <c r="JR51" s="171"/>
      <c r="JS51" s="171"/>
      <c r="JT51" s="171"/>
      <c r="JU51" s="171"/>
      <c r="JV51" s="171"/>
      <c r="JW51" s="171"/>
      <c r="JX51" s="171"/>
      <c r="JY51" s="171"/>
      <c r="JZ51" s="171"/>
      <c r="KA51" s="171"/>
      <c r="KB51" s="171"/>
      <c r="KC51" s="171"/>
      <c r="KD51" s="171"/>
      <c r="KE51" s="171"/>
      <c r="KF51" s="171"/>
      <c r="KG51" s="171"/>
      <c r="KH51" s="171"/>
      <c r="KI51" s="171"/>
      <c r="KJ51" s="171"/>
      <c r="KK51" s="171"/>
      <c r="KL51" s="171"/>
      <c r="KM51" s="171"/>
      <c r="KN51" s="171"/>
      <c r="KO51" s="171"/>
      <c r="KP51" s="171"/>
      <c r="KQ51" s="171"/>
      <c r="KR51" s="171"/>
      <c r="KS51" s="171"/>
      <c r="KT51" s="171"/>
      <c r="KU51" s="171"/>
      <c r="KV51" s="171"/>
      <c r="KW51" s="171"/>
      <c r="KX51" s="171"/>
      <c r="KY51" s="171"/>
      <c r="KZ51" s="171"/>
      <c r="LA51" s="171"/>
      <c r="LB51" s="171"/>
      <c r="LC51" s="171"/>
      <c r="LD51" s="171"/>
      <c r="LE51" s="171"/>
      <c r="LF51" s="171"/>
      <c r="LG51" s="171"/>
      <c r="LH51" s="171"/>
      <c r="LI51" s="171"/>
      <c r="LJ51" s="171"/>
      <c r="LK51" s="171"/>
      <c r="LL51" s="171"/>
      <c r="LM51" s="171"/>
      <c r="LN51" s="171"/>
      <c r="LO51" s="171"/>
      <c r="LP51" s="171"/>
      <c r="LQ51" s="171"/>
      <c r="LR51" s="171"/>
      <c r="LS51" s="171"/>
      <c r="LT51" s="171"/>
      <c r="LU51" s="171"/>
      <c r="LV51" s="171"/>
      <c r="LW51" s="171"/>
      <c r="LX51" s="171"/>
      <c r="LY51" s="171"/>
      <c r="LZ51" s="171"/>
      <c r="MA51" s="171"/>
      <c r="MB51" s="171"/>
      <c r="MC51" s="171"/>
      <c r="MD51" s="171"/>
      <c r="ME51" s="171"/>
      <c r="MF51" s="171"/>
      <c r="MG51" s="171"/>
      <c r="MH51" s="171"/>
      <c r="MI51" s="171"/>
      <c r="MJ51" s="171"/>
      <c r="MK51" s="171"/>
      <c r="ML51" s="171"/>
      <c r="MM51" s="171"/>
      <c r="MN51" s="171"/>
      <c r="MO51" s="171"/>
      <c r="MP51" s="171"/>
      <c r="MQ51" s="171"/>
      <c r="MR51" s="171"/>
      <c r="MS51" s="171"/>
      <c r="MT51" s="171"/>
      <c r="MU51" s="171"/>
      <c r="MV51" s="171"/>
      <c r="MW51" s="171"/>
      <c r="MX51" s="171"/>
      <c r="MY51" s="171"/>
      <c r="MZ51" s="171"/>
      <c r="NA51" s="171"/>
      <c r="NB51" s="171"/>
      <c r="NC51" s="171"/>
      <c r="ND51" s="171"/>
      <c r="NE51" s="171"/>
      <c r="NF51" s="171"/>
      <c r="NG51" s="171"/>
      <c r="NH51" s="171"/>
      <c r="NI51" s="171"/>
      <c r="NJ51" s="171"/>
      <c r="NK51" s="171"/>
      <c r="NL51" s="171"/>
      <c r="NM51" s="171"/>
      <c r="NN51" s="171"/>
      <c r="NO51" s="171"/>
      <c r="NP51" s="171"/>
      <c r="NQ51" s="171"/>
      <c r="NR51" s="171"/>
      <c r="NS51" s="171"/>
      <c r="NT51" s="171"/>
      <c r="NU51" s="171"/>
      <c r="NV51" s="171"/>
      <c r="NW51" s="171"/>
      <c r="NX51" s="171"/>
      <c r="NY51" s="171"/>
      <c r="NZ51" s="171"/>
      <c r="OA51" s="171"/>
      <c r="OB51" s="171"/>
      <c r="OC51" s="171"/>
      <c r="OD51" s="171"/>
      <c r="OE51" s="171"/>
      <c r="OF51" s="171"/>
      <c r="OG51" s="171"/>
      <c r="OH51" s="171"/>
      <c r="OI51" s="171"/>
      <c r="OJ51" s="171"/>
      <c r="OK51" s="171"/>
      <c r="OL51" s="171"/>
      <c r="OM51" s="171"/>
      <c r="ON51" s="171"/>
      <c r="OO51" s="171"/>
      <c r="OP51" s="171"/>
      <c r="OQ51" s="171"/>
      <c r="OR51" s="171"/>
      <c r="OS51" s="171"/>
      <c r="OT51" s="171"/>
      <c r="OU51" s="171"/>
      <c r="OV51" s="171"/>
      <c r="OW51" s="171"/>
      <c r="OX51" s="171"/>
      <c r="OY51" s="171"/>
      <c r="OZ51" s="171"/>
      <c r="PA51" s="171"/>
      <c r="PB51" s="171"/>
      <c r="PC51" s="171"/>
      <c r="PD51" s="171"/>
      <c r="PE51" s="171"/>
      <c r="PF51" s="171"/>
      <c r="PG51" s="171"/>
      <c r="PH51" s="171"/>
      <c r="PI51" s="171"/>
      <c r="PJ51" s="171"/>
      <c r="PK51" s="171"/>
      <c r="PL51" s="171"/>
      <c r="PM51" s="171"/>
      <c r="PN51" s="171"/>
      <c r="PO51" s="171"/>
      <c r="PP51" s="171"/>
      <c r="PQ51" s="171"/>
      <c r="PR51" s="171"/>
      <c r="PS51" s="171"/>
      <c r="PT51" s="171"/>
      <c r="PU51" s="171"/>
      <c r="PV51" s="171"/>
      <c r="PW51" s="171"/>
      <c r="PX51" s="171"/>
      <c r="PY51" s="171"/>
      <c r="PZ51" s="171"/>
      <c r="QA51" s="171"/>
      <c r="QB51" s="171"/>
      <c r="QC51" s="171"/>
      <c r="QD51" s="171"/>
      <c r="QE51" s="171"/>
      <c r="QF51" s="171"/>
      <c r="QG51" s="171"/>
      <c r="QH51" s="171"/>
      <c r="QI51" s="171"/>
      <c r="QJ51" s="171"/>
      <c r="QK51" s="171"/>
      <c r="QL51" s="171"/>
      <c r="QM51" s="171"/>
      <c r="QN51" s="171"/>
      <c r="QO51" s="171"/>
      <c r="QP51" s="171"/>
      <c r="QQ51" s="171"/>
      <c r="QR51" s="171"/>
      <c r="QS51" s="171"/>
      <c r="QT51" s="171"/>
      <c r="QU51" s="171"/>
      <c r="QV51" s="171"/>
      <c r="QW51" s="171"/>
      <c r="QX51" s="171"/>
      <c r="QY51" s="171"/>
      <c r="QZ51" s="171"/>
      <c r="RA51" s="171"/>
      <c r="RB51" s="171"/>
      <c r="RC51" s="171"/>
      <c r="RD51" s="171"/>
      <c r="RE51" s="171"/>
      <c r="RF51" s="171"/>
      <c r="RG51" s="171"/>
      <c r="RH51" s="171"/>
      <c r="RI51" s="171"/>
      <c r="RJ51" s="171"/>
      <c r="RK51" s="171"/>
      <c r="RL51" s="171"/>
      <c r="RM51" s="171"/>
      <c r="RN51" s="171"/>
      <c r="RO51" s="171"/>
      <c r="RP51" s="171"/>
      <c r="RQ51" s="171"/>
      <c r="RR51" s="171"/>
      <c r="RS51" s="171"/>
      <c r="RT51" s="171"/>
      <c r="RU51" s="171"/>
      <c r="RV51" s="171"/>
      <c r="RW51" s="171"/>
      <c r="RX51" s="171"/>
      <c r="RY51" s="171"/>
      <c r="RZ51" s="171"/>
      <c r="SA51" s="171"/>
      <c r="SB51" s="171"/>
      <c r="SC51" s="171"/>
      <c r="SD51" s="171"/>
      <c r="SE51" s="171"/>
      <c r="SF51" s="171"/>
      <c r="SG51" s="171"/>
      <c r="SH51" s="171"/>
      <c r="SI51" s="171"/>
      <c r="SJ51" s="171"/>
      <c r="SK51" s="171"/>
      <c r="SL51" s="171"/>
      <c r="SM51" s="171"/>
      <c r="SN51" s="171"/>
      <c r="SO51" s="171"/>
      <c r="SP51" s="171"/>
      <c r="SQ51" s="171"/>
      <c r="SR51" s="171"/>
      <c r="SS51" s="171"/>
      <c r="ST51" s="171"/>
      <c r="SU51" s="171"/>
      <c r="SV51" s="171"/>
      <c r="SW51" s="171"/>
      <c r="SX51" s="171"/>
      <c r="SY51" s="171"/>
      <c r="SZ51" s="171"/>
      <c r="TA51" s="171"/>
      <c r="TB51" s="171"/>
      <c r="TC51" s="171"/>
      <c r="TD51" s="171"/>
      <c r="TE51" s="171"/>
      <c r="TF51" s="171"/>
      <c r="TG51" s="171"/>
      <c r="TH51" s="171"/>
      <c r="TI51" s="171"/>
      <c r="TJ51" s="171"/>
      <c r="TK51" s="171"/>
      <c r="TL51" s="171"/>
      <c r="TM51" s="171"/>
      <c r="TN51" s="171"/>
      <c r="TO51" s="171"/>
      <c r="TP51" s="171"/>
      <c r="TQ51" s="171"/>
      <c r="TR51" s="171"/>
      <c r="TS51" s="171"/>
      <c r="TT51" s="171"/>
      <c r="TU51" s="171"/>
      <c r="TV51" s="171"/>
      <c r="TW51" s="171"/>
      <c r="TX51" s="171"/>
      <c r="TY51" s="171"/>
      <c r="TZ51" s="171"/>
      <c r="UA51" s="171"/>
      <c r="UB51" s="171"/>
      <c r="UC51" s="171"/>
      <c r="UD51" s="171"/>
      <c r="UE51" s="171"/>
      <c r="UF51" s="171"/>
      <c r="UG51" s="171"/>
      <c r="UH51" s="171"/>
      <c r="UI51" s="171"/>
      <c r="UJ51" s="171"/>
      <c r="UK51" s="171"/>
      <c r="UL51" s="171"/>
      <c r="UM51" s="171"/>
      <c r="UN51" s="171"/>
      <c r="UO51" s="171"/>
      <c r="UP51" s="171"/>
      <c r="UQ51" s="171"/>
      <c r="UR51" s="171"/>
      <c r="US51" s="171"/>
      <c r="UT51" s="171"/>
      <c r="UU51" s="171"/>
      <c r="UV51" s="171"/>
      <c r="UW51" s="171"/>
      <c r="UX51" s="171"/>
      <c r="UY51" s="171"/>
      <c r="UZ51" s="171"/>
      <c r="VA51" s="171"/>
      <c r="VB51" s="171"/>
      <c r="VC51" s="171"/>
      <c r="VD51" s="171"/>
      <c r="VE51" s="171"/>
      <c r="VF51" s="171"/>
      <c r="VG51" s="171"/>
      <c r="VH51" s="171"/>
      <c r="VI51" s="171"/>
      <c r="VJ51" s="171"/>
      <c r="VK51" s="171"/>
      <c r="VL51" s="171"/>
      <c r="VM51" s="171"/>
      <c r="VN51" s="171"/>
      <c r="VO51" s="171"/>
      <c r="VP51" s="171"/>
      <c r="VQ51" s="171"/>
      <c r="VR51" s="171"/>
      <c r="VS51" s="171"/>
      <c r="VT51" s="171"/>
      <c r="VU51" s="171"/>
      <c r="VV51" s="171"/>
      <c r="VW51" s="171"/>
      <c r="VX51" s="171"/>
      <c r="VY51" s="171"/>
      <c r="VZ51" s="171"/>
      <c r="WA51" s="171"/>
      <c r="WB51" s="171"/>
      <c r="WC51" s="171"/>
      <c r="WD51" s="171"/>
      <c r="WE51" s="171"/>
      <c r="WF51" s="171"/>
      <c r="WG51" s="171"/>
      <c r="WH51" s="171"/>
      <c r="WI51" s="171"/>
      <c r="WJ51" s="171"/>
      <c r="WK51" s="171"/>
      <c r="WL51" s="171"/>
      <c r="WM51" s="171"/>
      <c r="WN51" s="171"/>
      <c r="WO51" s="171"/>
      <c r="WP51" s="171"/>
      <c r="WQ51" s="171"/>
      <c r="WR51" s="171"/>
      <c r="WS51" s="171"/>
      <c r="WT51" s="171"/>
      <c r="WU51" s="171"/>
      <c r="WV51" s="171"/>
      <c r="WW51" s="171"/>
      <c r="WX51" s="171"/>
      <c r="WY51" s="171"/>
      <c r="WZ51" s="171"/>
      <c r="XA51" s="171"/>
      <c r="XB51" s="171"/>
      <c r="XC51" s="171"/>
      <c r="XD51" s="171"/>
      <c r="XE51" s="171"/>
      <c r="XF51" s="171"/>
      <c r="XG51" s="171"/>
      <c r="XH51" s="171"/>
      <c r="XI51" s="171"/>
      <c r="XJ51" s="171"/>
      <c r="XK51" s="171"/>
      <c r="XL51" s="171"/>
      <c r="XM51" s="171"/>
      <c r="XN51" s="171"/>
      <c r="XO51" s="171"/>
      <c r="XP51" s="171"/>
      <c r="XQ51" s="171"/>
      <c r="XR51" s="171"/>
      <c r="XS51" s="171"/>
      <c r="XT51" s="171"/>
      <c r="XU51" s="171"/>
      <c r="XV51" s="171"/>
      <c r="XW51" s="171"/>
      <c r="XX51" s="171"/>
      <c r="XY51" s="171"/>
      <c r="XZ51" s="171"/>
      <c r="YA51" s="171"/>
      <c r="YB51" s="171"/>
      <c r="YC51" s="171"/>
      <c r="YD51" s="171"/>
      <c r="YE51" s="171"/>
      <c r="YF51" s="171"/>
      <c r="YG51" s="171"/>
      <c r="YH51" s="171"/>
      <c r="YI51" s="171"/>
      <c r="YJ51" s="171"/>
      <c r="YK51" s="171"/>
      <c r="YL51" s="171"/>
      <c r="YM51" s="171"/>
      <c r="YN51" s="171"/>
      <c r="YO51" s="171"/>
      <c r="YP51" s="171"/>
      <c r="YQ51" s="171"/>
      <c r="YR51" s="171"/>
      <c r="YS51" s="171"/>
      <c r="YT51" s="171"/>
      <c r="YU51" s="171"/>
      <c r="YV51" s="171"/>
      <c r="YW51" s="171"/>
      <c r="YX51" s="171"/>
      <c r="YY51" s="171"/>
      <c r="YZ51" s="171"/>
      <c r="ZA51" s="171"/>
      <c r="ZB51" s="171"/>
      <c r="ZC51" s="171"/>
      <c r="ZD51" s="171"/>
      <c r="ZE51" s="171"/>
      <c r="ZF51" s="171"/>
      <c r="ZG51" s="171"/>
      <c r="ZH51" s="171"/>
      <c r="ZI51" s="171"/>
      <c r="ZJ51" s="171"/>
      <c r="ZK51" s="171"/>
      <c r="ZL51" s="171"/>
      <c r="ZM51" s="171"/>
      <c r="ZN51" s="171"/>
      <c r="ZO51" s="171"/>
      <c r="ZP51" s="171"/>
      <c r="ZQ51" s="171"/>
      <c r="ZR51" s="171"/>
      <c r="ZS51" s="171"/>
      <c r="ZT51" s="171"/>
      <c r="ZU51" s="171"/>
      <c r="ZV51" s="171"/>
      <c r="ZW51" s="171"/>
      <c r="ZX51" s="171"/>
      <c r="ZY51" s="171"/>
      <c r="ZZ51" s="171"/>
      <c r="AAA51" s="171"/>
      <c r="AAB51" s="171"/>
      <c r="AAC51" s="171"/>
      <c r="AAD51" s="171"/>
      <c r="AAE51" s="171"/>
      <c r="AAF51" s="171"/>
      <c r="AAG51" s="171"/>
      <c r="AAH51" s="171"/>
      <c r="AAI51" s="171"/>
      <c r="AAJ51" s="171"/>
      <c r="AAK51" s="171"/>
      <c r="AAL51" s="171"/>
      <c r="AAM51" s="171"/>
      <c r="AAN51" s="171"/>
      <c r="AAO51" s="171"/>
      <c r="AAP51" s="171"/>
      <c r="AAQ51" s="171"/>
      <c r="AAR51" s="171"/>
      <c r="AAS51" s="171"/>
      <c r="AAT51" s="171"/>
      <c r="AAU51" s="171"/>
      <c r="AAV51" s="171"/>
      <c r="AAW51" s="171"/>
      <c r="AAX51" s="171"/>
      <c r="AAY51" s="171"/>
      <c r="AAZ51" s="171"/>
      <c r="ABA51" s="171"/>
      <c r="ABB51" s="171"/>
      <c r="ABC51" s="171"/>
      <c r="ABD51" s="171"/>
      <c r="ABE51" s="171"/>
      <c r="ABF51" s="171"/>
      <c r="ABG51" s="171"/>
      <c r="ABH51" s="171"/>
      <c r="ABI51" s="171"/>
      <c r="ABJ51" s="171"/>
      <c r="ABK51" s="171"/>
      <c r="ABL51" s="171"/>
      <c r="ABM51" s="171"/>
      <c r="ABN51" s="171"/>
      <c r="ABO51" s="171"/>
      <c r="ABP51" s="171"/>
      <c r="ABQ51" s="171"/>
      <c r="ABR51" s="171"/>
      <c r="ABS51" s="171"/>
      <c r="ABT51" s="171"/>
      <c r="ABU51" s="171"/>
      <c r="ABV51" s="171"/>
      <c r="ABW51" s="171"/>
      <c r="ABX51" s="171"/>
      <c r="ABY51" s="171"/>
      <c r="ABZ51" s="171"/>
      <c r="ACA51" s="171"/>
      <c r="ACB51" s="171"/>
      <c r="ACC51" s="171"/>
      <c r="ACD51" s="171"/>
      <c r="ACE51" s="171"/>
      <c r="ACF51" s="171"/>
      <c r="ACG51" s="171"/>
      <c r="ACH51" s="171"/>
      <c r="ACI51" s="171"/>
      <c r="ACJ51" s="171"/>
      <c r="ACK51" s="171"/>
      <c r="ACL51" s="171"/>
      <c r="ACM51" s="171"/>
      <c r="ACN51" s="171"/>
      <c r="ACO51" s="171"/>
      <c r="ACP51" s="171"/>
      <c r="ACQ51" s="171"/>
      <c r="ACR51" s="171"/>
      <c r="ACS51" s="171"/>
      <c r="ACT51" s="171"/>
      <c r="ACU51" s="171"/>
      <c r="ACV51" s="171"/>
      <c r="ACW51" s="171"/>
      <c r="ACX51" s="171"/>
      <c r="ACY51" s="171"/>
      <c r="ACZ51" s="171"/>
      <c r="ADA51" s="171"/>
      <c r="ADB51" s="171"/>
      <c r="ADC51" s="171"/>
      <c r="ADD51" s="171"/>
      <c r="ADE51" s="171"/>
      <c r="ADF51" s="171"/>
      <c r="ADG51" s="171"/>
      <c r="ADH51" s="171"/>
      <c r="ADI51" s="171"/>
      <c r="ADJ51" s="171"/>
      <c r="ADK51" s="171"/>
      <c r="ADL51" s="171"/>
      <c r="ADM51" s="171"/>
      <c r="ADN51" s="171"/>
      <c r="ADO51" s="171"/>
      <c r="ADP51" s="171"/>
      <c r="ADQ51" s="171"/>
      <c r="ADR51" s="171"/>
      <c r="ADS51" s="171"/>
      <c r="ADT51" s="171"/>
      <c r="ADU51" s="171"/>
      <c r="ADV51" s="171"/>
      <c r="ADW51" s="171"/>
      <c r="ADX51" s="171"/>
      <c r="ADY51" s="171"/>
      <c r="ADZ51" s="171"/>
      <c r="AEA51" s="171"/>
      <c r="AEB51" s="171"/>
      <c r="AEC51" s="171"/>
      <c r="AED51" s="171"/>
      <c r="AEE51" s="171"/>
      <c r="AEF51" s="171"/>
      <c r="AEG51" s="171"/>
      <c r="AEH51" s="171"/>
      <c r="AEI51" s="171"/>
      <c r="AEJ51" s="171"/>
      <c r="AEK51" s="171"/>
      <c r="AEL51" s="171"/>
      <c r="AEM51" s="171"/>
      <c r="AEN51" s="171"/>
      <c r="AEO51" s="171"/>
      <c r="AEP51" s="171"/>
      <c r="AEQ51" s="171"/>
      <c r="AER51" s="171"/>
      <c r="AES51" s="171"/>
      <c r="AET51" s="171"/>
      <c r="AEU51" s="171"/>
      <c r="AEV51" s="171"/>
      <c r="AEW51" s="171"/>
      <c r="AEX51" s="171"/>
      <c r="AEY51" s="171"/>
      <c r="AEZ51" s="171"/>
      <c r="AFA51" s="171"/>
      <c r="AFB51" s="171"/>
      <c r="AFC51" s="171"/>
      <c r="AFD51" s="171"/>
      <c r="AFE51" s="171"/>
      <c r="AFF51" s="171"/>
      <c r="AFG51" s="171"/>
      <c r="AFH51" s="171"/>
      <c r="AFI51" s="171"/>
      <c r="AFJ51" s="171"/>
      <c r="AFK51" s="171"/>
      <c r="AFL51" s="171"/>
      <c r="AFM51" s="171"/>
      <c r="AFN51" s="171"/>
      <c r="AFO51" s="171"/>
      <c r="AFP51" s="171"/>
      <c r="AFQ51" s="171"/>
      <c r="AFR51" s="171"/>
      <c r="AFS51" s="171"/>
      <c r="AFT51" s="171"/>
      <c r="AFU51" s="171"/>
      <c r="AFV51" s="171"/>
      <c r="AFW51" s="171"/>
      <c r="AFX51" s="171"/>
      <c r="AFY51" s="171"/>
      <c r="AFZ51" s="171"/>
      <c r="AGA51" s="171"/>
      <c r="AGB51" s="171"/>
      <c r="AGC51" s="171"/>
      <c r="AGD51" s="171"/>
      <c r="AGE51" s="171"/>
      <c r="AGF51" s="171"/>
      <c r="AGG51" s="171"/>
      <c r="AGH51" s="171"/>
      <c r="AGI51" s="171"/>
      <c r="AGJ51" s="171"/>
      <c r="AGK51" s="171"/>
      <c r="AGL51" s="171"/>
      <c r="AGM51" s="171"/>
      <c r="AGN51" s="171"/>
      <c r="AGO51" s="171"/>
      <c r="AGP51" s="171"/>
      <c r="AGQ51" s="171"/>
      <c r="AGR51" s="171"/>
      <c r="AGS51" s="171"/>
      <c r="AGT51" s="171"/>
      <c r="AGU51" s="171"/>
      <c r="AGV51" s="171"/>
      <c r="AGW51" s="171"/>
      <c r="AGX51" s="171"/>
      <c r="AGY51" s="171"/>
      <c r="AGZ51" s="171"/>
      <c r="AHA51" s="171"/>
      <c r="AHB51" s="171"/>
      <c r="AHC51" s="171"/>
      <c r="AHD51" s="171"/>
      <c r="AHE51" s="171"/>
      <c r="AHF51" s="171"/>
      <c r="AHG51" s="171"/>
      <c r="AHH51" s="171"/>
      <c r="AHI51" s="171"/>
      <c r="AHJ51" s="171"/>
      <c r="AHK51" s="171"/>
      <c r="AHL51" s="171"/>
      <c r="AHM51" s="171"/>
      <c r="AHN51" s="171"/>
      <c r="AHO51" s="171"/>
      <c r="AHP51" s="171"/>
      <c r="AHQ51" s="171"/>
      <c r="AHR51" s="171"/>
      <c r="AHS51" s="171"/>
      <c r="AHT51" s="171"/>
      <c r="AHU51" s="171"/>
      <c r="AHV51" s="171"/>
      <c r="AHW51" s="171"/>
      <c r="AHX51" s="171"/>
      <c r="AHY51" s="171"/>
      <c r="AHZ51" s="171"/>
      <c r="AIA51" s="171"/>
      <c r="AIB51" s="171"/>
      <c r="AIC51" s="171"/>
      <c r="AID51" s="171"/>
      <c r="AIE51" s="171"/>
      <c r="AIF51" s="171"/>
      <c r="AIG51" s="171"/>
      <c r="AIH51" s="171"/>
      <c r="AII51" s="171"/>
      <c r="AIJ51" s="171"/>
      <c r="AIK51" s="171"/>
      <c r="AIL51" s="171"/>
      <c r="AIM51" s="171"/>
      <c r="AIN51" s="171"/>
      <c r="AIO51" s="171"/>
      <c r="AIP51" s="171"/>
      <c r="AIQ51" s="171"/>
      <c r="AIR51" s="171"/>
      <c r="AIS51" s="171"/>
      <c r="AIT51" s="171"/>
      <c r="AIU51" s="171"/>
      <c r="AIV51" s="171"/>
      <c r="AIW51" s="171"/>
      <c r="AIX51" s="171"/>
      <c r="AIY51" s="171"/>
      <c r="AIZ51" s="171"/>
      <c r="AJA51" s="171"/>
      <c r="AJB51" s="171"/>
      <c r="AJC51" s="171"/>
      <c r="AJD51" s="171"/>
      <c r="AJE51" s="171"/>
      <c r="AJF51" s="171"/>
      <c r="AJG51" s="171"/>
      <c r="AJH51" s="171"/>
      <c r="AJI51" s="171"/>
      <c r="AJJ51" s="171"/>
      <c r="AJK51" s="171"/>
      <c r="AJL51" s="171"/>
      <c r="AJM51" s="171"/>
      <c r="AJN51" s="171"/>
      <c r="AJO51" s="171"/>
      <c r="AJP51" s="171"/>
      <c r="AJQ51" s="171"/>
      <c r="AJR51" s="171"/>
      <c r="AJS51" s="171"/>
      <c r="AJT51" s="171"/>
      <c r="AJU51" s="171"/>
      <c r="AJV51" s="171"/>
      <c r="AJW51" s="171"/>
      <c r="AJX51" s="171"/>
      <c r="AJY51" s="171"/>
      <c r="AJZ51" s="171"/>
      <c r="AKA51" s="171"/>
      <c r="AKB51" s="171"/>
      <c r="AKC51" s="171"/>
      <c r="AKD51" s="171"/>
      <c r="AKE51" s="171"/>
      <c r="AKF51" s="171"/>
      <c r="AKG51" s="171"/>
      <c r="AKH51" s="171"/>
      <c r="AKI51" s="171"/>
      <c r="AKJ51" s="171"/>
      <c r="AKK51" s="171"/>
      <c r="AKL51" s="171"/>
      <c r="AKM51" s="171"/>
      <c r="AKN51" s="171"/>
      <c r="AKO51" s="171"/>
      <c r="AKP51" s="171"/>
      <c r="AKQ51" s="171"/>
      <c r="AKR51" s="171"/>
      <c r="AKS51" s="171"/>
      <c r="AKT51" s="171"/>
      <c r="AKU51" s="171"/>
      <c r="AKV51" s="171"/>
      <c r="AKW51" s="171"/>
      <c r="AKX51" s="171"/>
      <c r="AKY51" s="171"/>
      <c r="AKZ51" s="171"/>
      <c r="ALA51" s="171"/>
      <c r="ALB51" s="171"/>
      <c r="ALC51" s="171"/>
      <c r="ALD51" s="171"/>
      <c r="ALE51" s="171"/>
      <c r="ALF51" s="171"/>
      <c r="ALG51" s="171"/>
      <c r="ALH51" s="171"/>
      <c r="ALI51" s="171"/>
      <c r="ALJ51" s="171"/>
      <c r="ALK51" s="171"/>
      <c r="ALL51" s="171"/>
      <c r="ALM51" s="171"/>
      <c r="ALN51" s="171"/>
      <c r="ALO51" s="171"/>
      <c r="ALP51" s="171"/>
      <c r="ALQ51" s="171"/>
      <c r="ALR51" s="171"/>
      <c r="ALS51" s="171"/>
      <c r="ALT51" s="171"/>
      <c r="ALU51" s="171"/>
      <c r="ALV51" s="171"/>
      <c r="ALW51" s="171"/>
      <c r="ALX51" s="171"/>
      <c r="ALY51" s="171"/>
      <c r="ALZ51" s="171"/>
      <c r="AMA51" s="171"/>
      <c r="AMB51" s="171"/>
      <c r="AMC51" s="171"/>
      <c r="AMD51" s="171"/>
      <c r="AME51" s="171"/>
      <c r="AMF51" s="171"/>
      <c r="AMG51" s="171"/>
      <c r="AMH51" s="171"/>
      <c r="AMI51" s="171"/>
      <c r="AMJ51" s="171"/>
      <c r="AMK51" s="171"/>
      <c r="AML51" s="171"/>
      <c r="AMM51" s="171"/>
      <c r="AMN51" s="171"/>
      <c r="AMO51" s="171"/>
      <c r="AMP51" s="171"/>
      <c r="AMQ51" s="171"/>
      <c r="AMR51" s="171"/>
      <c r="AMS51" s="171"/>
      <c r="AMT51" s="171"/>
      <c r="AMU51" s="171"/>
      <c r="AMV51" s="171"/>
      <c r="AMW51" s="171"/>
      <c r="AMX51" s="171"/>
      <c r="AMY51" s="171"/>
      <c r="AMZ51" s="171"/>
      <c r="ANA51" s="171"/>
      <c r="ANB51" s="171"/>
      <c r="ANC51" s="171"/>
      <c r="AND51" s="171"/>
      <c r="ANE51" s="171"/>
      <c r="ANF51" s="171"/>
      <c r="ANG51" s="171"/>
      <c r="ANH51" s="171"/>
      <c r="ANI51" s="171"/>
      <c r="ANJ51" s="171"/>
      <c r="ANK51" s="171"/>
      <c r="ANL51" s="171"/>
      <c r="ANM51" s="171"/>
      <c r="ANN51" s="171"/>
      <c r="ANO51" s="171"/>
      <c r="ANP51" s="171"/>
      <c r="ANQ51" s="171"/>
      <c r="ANR51" s="171"/>
      <c r="ANS51" s="171"/>
      <c r="ANT51" s="171"/>
      <c r="ANU51" s="171"/>
      <c r="ANV51" s="171"/>
      <c r="ANW51" s="171"/>
      <c r="ANX51" s="171"/>
      <c r="ANY51" s="171"/>
      <c r="ANZ51" s="171"/>
      <c r="AOA51" s="171"/>
      <c r="AOB51" s="171"/>
      <c r="AOC51" s="171"/>
      <c r="AOD51" s="171"/>
      <c r="AOE51" s="171"/>
      <c r="AOF51" s="171"/>
      <c r="AOG51" s="171"/>
      <c r="AOH51" s="171"/>
      <c r="AOI51" s="171"/>
      <c r="AOJ51" s="171"/>
      <c r="AOK51" s="171"/>
      <c r="AOL51" s="171"/>
      <c r="AOM51" s="171"/>
      <c r="AON51" s="171"/>
      <c r="AOO51" s="171"/>
      <c r="AOP51" s="171"/>
      <c r="AOQ51" s="171"/>
      <c r="AOR51" s="171"/>
      <c r="AOS51" s="171"/>
      <c r="AOT51" s="171"/>
      <c r="AOU51" s="171"/>
      <c r="AOV51" s="171"/>
      <c r="AOW51" s="171"/>
      <c r="AOX51" s="171"/>
      <c r="AOY51" s="171"/>
      <c r="AOZ51" s="171"/>
      <c r="APA51" s="171"/>
      <c r="APB51" s="171"/>
      <c r="APC51" s="171"/>
      <c r="APD51" s="171"/>
      <c r="APE51" s="171"/>
      <c r="APF51" s="171"/>
      <c r="APG51" s="171"/>
      <c r="APH51" s="171"/>
      <c r="API51" s="171"/>
      <c r="APJ51" s="171"/>
      <c r="APK51" s="171"/>
      <c r="APL51" s="171"/>
      <c r="APM51" s="171"/>
      <c r="APN51" s="171"/>
      <c r="APO51" s="171"/>
      <c r="APP51" s="171"/>
      <c r="APQ51" s="171"/>
      <c r="APR51" s="171"/>
      <c r="APS51" s="171"/>
      <c r="APT51" s="171"/>
      <c r="APU51" s="171"/>
      <c r="APV51" s="171"/>
      <c r="APW51" s="171"/>
      <c r="APX51" s="171"/>
      <c r="APY51" s="171"/>
      <c r="APZ51" s="171"/>
      <c r="AQA51" s="171"/>
      <c r="AQB51" s="171"/>
      <c r="AQC51" s="171"/>
      <c r="AQD51" s="171"/>
      <c r="AQE51" s="171"/>
      <c r="AQF51" s="171"/>
      <c r="AQG51" s="171"/>
      <c r="AQH51" s="171"/>
      <c r="AQI51" s="171"/>
      <c r="AQJ51" s="171"/>
      <c r="AQK51" s="171"/>
      <c r="AQL51" s="171"/>
      <c r="AQM51" s="171"/>
      <c r="AQN51" s="171"/>
      <c r="AQO51" s="171"/>
      <c r="AQP51" s="171"/>
      <c r="AQQ51" s="171"/>
      <c r="AQR51" s="171"/>
      <c r="AQS51" s="171"/>
      <c r="AQT51" s="171"/>
      <c r="AQU51" s="171"/>
      <c r="AQV51" s="171"/>
      <c r="AQW51" s="171"/>
      <c r="AQX51" s="171"/>
      <c r="AQY51" s="171"/>
      <c r="AQZ51" s="171"/>
      <c r="ARA51" s="171"/>
      <c r="ARB51" s="171"/>
      <c r="ARC51" s="171"/>
      <c r="ARD51" s="171"/>
      <c r="ARE51" s="171"/>
      <c r="ARF51" s="171"/>
      <c r="ARG51" s="171"/>
      <c r="ARH51" s="171"/>
      <c r="ARI51" s="171"/>
      <c r="ARJ51" s="171"/>
      <c r="ARK51" s="171"/>
      <c r="ARL51" s="171"/>
      <c r="ARM51" s="171"/>
      <c r="ARN51" s="171"/>
      <c r="ARO51" s="171"/>
      <c r="ARP51" s="171"/>
      <c r="ARQ51" s="171"/>
      <c r="ARR51" s="171"/>
      <c r="ARS51" s="171"/>
      <c r="ART51" s="171"/>
      <c r="ARU51" s="171"/>
      <c r="ARV51" s="171"/>
      <c r="ARW51" s="171"/>
      <c r="ARX51" s="171"/>
      <c r="ARY51" s="171"/>
      <c r="ARZ51" s="171"/>
      <c r="ASA51" s="171"/>
      <c r="ASB51" s="171"/>
      <c r="ASC51" s="171"/>
      <c r="ASD51" s="171"/>
      <c r="ASE51" s="171"/>
      <c r="ASF51" s="171"/>
      <c r="ASG51" s="171"/>
      <c r="ASH51" s="171"/>
      <c r="ASI51" s="171"/>
      <c r="ASJ51" s="171"/>
      <c r="ASK51" s="171"/>
      <c r="ASL51" s="171"/>
      <c r="ASM51" s="171"/>
      <c r="ASN51" s="171"/>
      <c r="ASO51" s="171"/>
      <c r="ASP51" s="171"/>
      <c r="ASQ51" s="171"/>
      <c r="ASR51" s="171"/>
      <c r="ASS51" s="171"/>
      <c r="AST51" s="171"/>
      <c r="ASU51" s="171"/>
      <c r="ASV51" s="171"/>
      <c r="ASW51" s="171"/>
      <c r="ASX51" s="171"/>
      <c r="ASY51" s="171"/>
      <c r="ASZ51" s="171"/>
      <c r="ATA51" s="171"/>
      <c r="ATB51" s="171"/>
      <c r="ATC51" s="171"/>
      <c r="ATD51" s="171"/>
      <c r="ATE51" s="171"/>
      <c r="ATF51" s="171"/>
      <c r="ATG51" s="171"/>
      <c r="ATH51" s="171"/>
      <c r="ATI51" s="171"/>
      <c r="ATJ51" s="171"/>
      <c r="ATK51" s="171"/>
      <c r="ATL51" s="171"/>
      <c r="ATM51" s="171"/>
      <c r="ATN51" s="171"/>
      <c r="ATO51" s="171"/>
      <c r="ATP51" s="171"/>
      <c r="ATQ51" s="171"/>
      <c r="ATR51" s="171"/>
      <c r="ATS51" s="171"/>
      <c r="ATT51" s="171"/>
      <c r="ATU51" s="171"/>
      <c r="ATV51" s="171"/>
      <c r="ATW51" s="171"/>
      <c r="ATX51" s="171"/>
      <c r="ATY51" s="171"/>
      <c r="ATZ51" s="171"/>
      <c r="AUA51" s="171"/>
      <c r="AUB51" s="171"/>
      <c r="AUC51" s="171"/>
      <c r="AUD51" s="171"/>
      <c r="AUE51" s="171"/>
      <c r="AUF51" s="171"/>
      <c r="AUG51" s="171"/>
      <c r="AUH51" s="171"/>
      <c r="AUI51" s="171"/>
      <c r="AUJ51" s="171"/>
      <c r="AUK51" s="171"/>
      <c r="AUL51" s="171"/>
      <c r="AUM51" s="171"/>
      <c r="AUN51" s="171"/>
      <c r="AUO51" s="171"/>
      <c r="AUP51" s="171"/>
      <c r="AUQ51" s="171"/>
      <c r="AUR51" s="171"/>
      <c r="AUS51" s="171"/>
      <c r="AUT51" s="171"/>
      <c r="AUU51" s="171"/>
      <c r="AUV51" s="171"/>
      <c r="AUW51" s="171"/>
      <c r="AUX51" s="171"/>
      <c r="AUY51" s="171"/>
      <c r="AUZ51" s="171"/>
      <c r="AVA51" s="171"/>
      <c r="AVB51" s="171"/>
      <c r="AVC51" s="171"/>
      <c r="AVD51" s="171"/>
      <c r="AVE51" s="171"/>
      <c r="AVF51" s="171"/>
      <c r="AVG51" s="171"/>
      <c r="AVH51" s="171"/>
      <c r="AVI51" s="171"/>
      <c r="AVJ51" s="171"/>
      <c r="AVK51" s="171"/>
      <c r="AVL51" s="171"/>
      <c r="AVM51" s="171"/>
      <c r="AVN51" s="171"/>
      <c r="AVO51" s="171"/>
      <c r="AVP51" s="171"/>
      <c r="AVQ51" s="171"/>
      <c r="AVR51" s="171"/>
      <c r="AVS51" s="171"/>
      <c r="AVT51" s="171"/>
      <c r="AVU51" s="171"/>
      <c r="AVV51" s="171"/>
      <c r="AVW51" s="171"/>
      <c r="AVX51" s="171"/>
      <c r="AVY51" s="171"/>
      <c r="AVZ51" s="171"/>
      <c r="AWA51" s="171"/>
      <c r="AWB51" s="171"/>
      <c r="AWC51" s="171"/>
      <c r="AWD51" s="171"/>
      <c r="AWE51" s="171"/>
      <c r="AWF51" s="171"/>
      <c r="AWG51" s="171"/>
      <c r="AWH51" s="171"/>
      <c r="AWI51" s="171"/>
      <c r="AWJ51" s="171"/>
      <c r="AWK51" s="171"/>
      <c r="AWL51" s="171"/>
      <c r="AWM51" s="171"/>
      <c r="AWN51" s="171"/>
      <c r="AWO51" s="171"/>
      <c r="AWP51" s="171"/>
      <c r="AWQ51" s="171"/>
      <c r="AWR51" s="171"/>
      <c r="AWS51" s="171"/>
      <c r="AWT51" s="171"/>
      <c r="AWU51" s="171"/>
      <c r="AWV51" s="171"/>
      <c r="AWW51" s="171"/>
      <c r="AWX51" s="171"/>
      <c r="AWY51" s="171"/>
      <c r="AWZ51" s="171"/>
      <c r="AXA51" s="171"/>
      <c r="AXB51" s="171"/>
      <c r="AXC51" s="171"/>
      <c r="AXD51" s="171"/>
      <c r="AXE51" s="171"/>
      <c r="AXF51" s="171"/>
      <c r="AXG51" s="171"/>
      <c r="AXH51" s="171"/>
      <c r="AXI51" s="171"/>
      <c r="AXJ51" s="171"/>
      <c r="AXK51" s="171"/>
      <c r="AXL51" s="171"/>
      <c r="AXM51" s="171"/>
      <c r="AXN51" s="171"/>
      <c r="AXO51" s="171"/>
      <c r="AXP51" s="171"/>
      <c r="AXQ51" s="171"/>
      <c r="AXR51" s="171"/>
      <c r="AXS51" s="171"/>
      <c r="AXT51" s="171"/>
      <c r="AXU51" s="171"/>
      <c r="AXV51" s="171"/>
      <c r="AXW51" s="171"/>
      <c r="AXX51" s="171"/>
      <c r="AXY51" s="171"/>
      <c r="AXZ51" s="171"/>
      <c r="AYA51" s="171"/>
      <c r="AYB51" s="171"/>
      <c r="AYC51" s="171"/>
      <c r="AYD51" s="171"/>
      <c r="AYE51" s="171"/>
      <c r="AYF51" s="171"/>
      <c r="AYG51" s="171"/>
      <c r="AYH51" s="171"/>
      <c r="AYI51" s="171"/>
      <c r="AYJ51" s="171"/>
      <c r="AYK51" s="171"/>
      <c r="AYL51" s="171"/>
      <c r="AYM51" s="171"/>
      <c r="AYN51" s="171"/>
      <c r="AYO51" s="171"/>
      <c r="AYP51" s="171"/>
      <c r="AYQ51" s="171"/>
      <c r="AYR51" s="171"/>
      <c r="AYS51" s="171"/>
      <c r="AYT51" s="171"/>
      <c r="AYU51" s="171"/>
      <c r="AYV51" s="171"/>
      <c r="AYW51" s="171"/>
      <c r="AYX51" s="171"/>
      <c r="AYY51" s="171"/>
      <c r="AYZ51" s="171"/>
      <c r="AZA51" s="171"/>
      <c r="AZB51" s="171"/>
      <c r="AZC51" s="171"/>
      <c r="AZD51" s="171"/>
      <c r="AZE51" s="171"/>
      <c r="AZF51" s="171"/>
      <c r="AZG51" s="171"/>
      <c r="AZH51" s="171"/>
      <c r="AZI51" s="171"/>
      <c r="AZJ51" s="171"/>
      <c r="AZK51" s="171"/>
      <c r="AZL51" s="171"/>
      <c r="AZM51" s="171"/>
      <c r="AZN51" s="171"/>
      <c r="AZO51" s="171"/>
      <c r="AZP51" s="171"/>
      <c r="AZQ51" s="171"/>
      <c r="AZR51" s="171"/>
      <c r="AZS51" s="171"/>
      <c r="AZT51" s="171"/>
      <c r="AZU51" s="171"/>
      <c r="AZV51" s="171"/>
      <c r="AZW51" s="171"/>
      <c r="AZX51" s="171"/>
      <c r="AZY51" s="171"/>
      <c r="AZZ51" s="171"/>
      <c r="BAA51" s="171"/>
      <c r="BAB51" s="171"/>
      <c r="BAC51" s="171"/>
      <c r="BAD51" s="171"/>
      <c r="BAE51" s="171"/>
      <c r="BAF51" s="171"/>
      <c r="BAG51" s="171"/>
      <c r="BAH51" s="171"/>
      <c r="BAI51" s="171"/>
      <c r="BAJ51" s="171"/>
      <c r="BAK51" s="171"/>
      <c r="BAL51" s="171"/>
      <c r="BAM51" s="171"/>
      <c r="BAN51" s="171"/>
      <c r="BAO51" s="171"/>
      <c r="BAP51" s="171"/>
      <c r="BAQ51" s="171"/>
      <c r="BAR51" s="171"/>
      <c r="BAS51" s="171"/>
      <c r="BAT51" s="171"/>
      <c r="BAU51" s="171"/>
      <c r="BAV51" s="171"/>
      <c r="BAW51" s="171"/>
      <c r="BAX51" s="171"/>
      <c r="BAY51" s="171"/>
      <c r="BAZ51" s="171"/>
      <c r="BBA51" s="171"/>
      <c r="BBB51" s="171"/>
      <c r="BBC51" s="171"/>
      <c r="BBD51" s="171"/>
      <c r="BBE51" s="171"/>
      <c r="BBF51" s="171"/>
      <c r="BBG51" s="171"/>
      <c r="BBH51" s="171"/>
      <c r="BBI51" s="171"/>
      <c r="BBJ51" s="171"/>
      <c r="BBK51" s="171"/>
      <c r="BBL51" s="171"/>
      <c r="BBM51" s="171"/>
      <c r="BBN51" s="171"/>
      <c r="BBO51" s="171"/>
      <c r="BBP51" s="171"/>
      <c r="BBQ51" s="171"/>
      <c r="BBR51" s="171"/>
      <c r="BBS51" s="171"/>
      <c r="BBT51" s="171"/>
      <c r="BBU51" s="171"/>
      <c r="BBV51" s="171"/>
      <c r="BBW51" s="171"/>
      <c r="BBX51" s="171"/>
      <c r="BBY51" s="171"/>
      <c r="BBZ51" s="171"/>
      <c r="BCA51" s="171"/>
      <c r="BCB51" s="171"/>
      <c r="BCC51" s="171"/>
      <c r="BCD51" s="171"/>
      <c r="BCE51" s="171"/>
      <c r="BCF51" s="171"/>
      <c r="BCG51" s="171"/>
      <c r="BCH51" s="171"/>
      <c r="BCI51" s="171"/>
      <c r="BCJ51" s="171"/>
      <c r="BCK51" s="171"/>
      <c r="BCL51" s="171"/>
      <c r="BCM51" s="171"/>
      <c r="BCN51" s="171"/>
      <c r="BCO51" s="171"/>
      <c r="BCP51" s="171"/>
      <c r="BCQ51" s="171"/>
      <c r="BCR51" s="171"/>
      <c r="BCS51" s="171"/>
      <c r="BCT51" s="171"/>
      <c r="BCU51" s="171"/>
      <c r="BCV51" s="171"/>
      <c r="BCW51" s="171"/>
      <c r="BCX51" s="171"/>
      <c r="BCY51" s="171"/>
      <c r="BCZ51" s="171"/>
      <c r="BDA51" s="171"/>
      <c r="BDB51" s="171"/>
      <c r="BDC51" s="171"/>
      <c r="BDD51" s="171"/>
      <c r="BDE51" s="171"/>
      <c r="BDF51" s="171"/>
      <c r="BDG51" s="171"/>
      <c r="BDH51" s="171"/>
      <c r="BDI51" s="171"/>
      <c r="BDJ51" s="171"/>
      <c r="BDK51" s="171"/>
      <c r="BDL51" s="171"/>
      <c r="BDM51" s="171"/>
      <c r="BDN51" s="171"/>
      <c r="BDO51" s="171"/>
      <c r="BDP51" s="171"/>
      <c r="BDQ51" s="171"/>
      <c r="BDR51" s="171"/>
      <c r="BDS51" s="171"/>
      <c r="BDT51" s="171"/>
      <c r="BDU51" s="171"/>
      <c r="BDV51" s="171"/>
      <c r="BDW51" s="171"/>
      <c r="BDX51" s="171"/>
      <c r="BDY51" s="171"/>
      <c r="BDZ51" s="171"/>
      <c r="BEA51" s="171"/>
      <c r="BEB51" s="171"/>
      <c r="BEC51" s="171"/>
      <c r="BED51" s="171"/>
      <c r="BEE51" s="171"/>
      <c r="BEF51" s="171"/>
      <c r="BEG51" s="171"/>
      <c r="BEH51" s="171"/>
      <c r="BEI51" s="171"/>
      <c r="BEJ51" s="171"/>
      <c r="BEK51" s="171"/>
      <c r="BEL51" s="171"/>
      <c r="BEM51" s="171"/>
      <c r="BEN51" s="171"/>
      <c r="BEO51" s="171"/>
      <c r="BEP51" s="171"/>
      <c r="BEQ51" s="171"/>
      <c r="BER51" s="171"/>
      <c r="BES51" s="171"/>
      <c r="BET51" s="171"/>
      <c r="BEU51" s="171"/>
      <c r="BEV51" s="171"/>
      <c r="BEW51" s="171"/>
      <c r="BEX51" s="171"/>
      <c r="BEY51" s="171"/>
      <c r="BEZ51" s="171"/>
      <c r="BFA51" s="171"/>
      <c r="BFB51" s="171"/>
      <c r="BFC51" s="171"/>
      <c r="BFD51" s="171"/>
      <c r="BFE51" s="171"/>
      <c r="BFF51" s="171"/>
      <c r="BFG51" s="171"/>
      <c r="BFH51" s="171"/>
      <c r="BFI51" s="171"/>
      <c r="BFJ51" s="171"/>
      <c r="BFK51" s="171"/>
      <c r="BFL51" s="171"/>
      <c r="BFM51" s="171"/>
      <c r="BFN51" s="171"/>
      <c r="BFO51" s="171"/>
      <c r="BFP51" s="171"/>
      <c r="BFQ51" s="171"/>
      <c r="BFR51" s="171"/>
      <c r="BFS51" s="171"/>
      <c r="BFT51" s="171"/>
      <c r="BFU51" s="171"/>
      <c r="BFV51" s="171"/>
      <c r="BFW51" s="171"/>
      <c r="BFX51" s="171"/>
      <c r="BFY51" s="171"/>
      <c r="BFZ51" s="171"/>
      <c r="BGA51" s="171"/>
      <c r="BGB51" s="171"/>
      <c r="BGC51" s="171"/>
      <c r="BGD51" s="171"/>
      <c r="BGE51" s="171"/>
      <c r="BGF51" s="171"/>
      <c r="BGG51" s="171"/>
      <c r="BGH51" s="171"/>
      <c r="BGI51" s="171"/>
      <c r="BGJ51" s="171"/>
      <c r="BGK51" s="171"/>
      <c r="BGL51" s="171"/>
      <c r="BGM51" s="171"/>
      <c r="BGN51" s="171"/>
      <c r="BGO51" s="171"/>
      <c r="BGP51" s="171"/>
      <c r="BGQ51" s="171"/>
      <c r="BGR51" s="171"/>
      <c r="BGS51" s="171"/>
      <c r="BGT51" s="171"/>
      <c r="BGU51" s="171"/>
      <c r="BGV51" s="171"/>
      <c r="BGW51" s="171"/>
      <c r="BGX51" s="171"/>
      <c r="BGY51" s="171"/>
      <c r="BGZ51" s="171"/>
      <c r="BHA51" s="171"/>
      <c r="BHB51" s="171"/>
      <c r="BHC51" s="171"/>
      <c r="BHD51" s="171"/>
      <c r="BHE51" s="171"/>
      <c r="BHF51" s="171"/>
      <c r="BHG51" s="171"/>
      <c r="BHH51" s="171"/>
      <c r="BHI51" s="171"/>
      <c r="BHJ51" s="171"/>
      <c r="BHK51" s="171"/>
      <c r="BHL51" s="171"/>
      <c r="BHM51" s="171"/>
      <c r="BHN51" s="171"/>
      <c r="BHO51" s="171"/>
      <c r="BHP51" s="171"/>
      <c r="BHQ51" s="171"/>
      <c r="BHR51" s="171"/>
      <c r="BHS51" s="171"/>
      <c r="BHT51" s="171"/>
      <c r="BHU51" s="171"/>
      <c r="BHV51" s="171"/>
      <c r="BHW51" s="171"/>
      <c r="BHX51" s="171"/>
      <c r="BHY51" s="171"/>
      <c r="BHZ51" s="171"/>
      <c r="BIA51" s="171"/>
      <c r="BIB51" s="171"/>
      <c r="BIC51" s="171"/>
      <c r="BID51" s="171"/>
      <c r="BIE51" s="171"/>
      <c r="BIF51" s="171"/>
      <c r="BIG51" s="171"/>
      <c r="BIH51" s="171"/>
      <c r="BII51" s="171"/>
      <c r="BIJ51" s="171"/>
      <c r="BIK51" s="171"/>
      <c r="BIL51" s="171"/>
      <c r="BIM51" s="171"/>
      <c r="BIN51" s="171"/>
      <c r="BIO51" s="171"/>
      <c r="BIP51" s="171"/>
      <c r="BIQ51" s="171"/>
      <c r="BIR51" s="171"/>
      <c r="BIS51" s="171"/>
      <c r="BIT51" s="171"/>
      <c r="BIU51" s="171"/>
      <c r="BIV51" s="171"/>
      <c r="BIW51" s="171"/>
      <c r="BIX51" s="171"/>
      <c r="BIY51" s="171"/>
      <c r="BIZ51" s="171"/>
      <c r="BJA51" s="171"/>
      <c r="BJB51" s="171"/>
      <c r="BJC51" s="171"/>
      <c r="BJD51" s="171"/>
      <c r="BJE51" s="171"/>
      <c r="BJF51" s="171"/>
      <c r="BJG51" s="171"/>
      <c r="BJH51" s="171"/>
      <c r="BJI51" s="171"/>
      <c r="BJJ51" s="171"/>
      <c r="BJK51" s="171"/>
      <c r="BJL51" s="171"/>
      <c r="BJM51" s="171"/>
      <c r="BJN51" s="171"/>
      <c r="BJO51" s="171"/>
      <c r="BJP51" s="171"/>
      <c r="BJQ51" s="171"/>
      <c r="BJR51" s="171"/>
      <c r="BJS51" s="171"/>
      <c r="BJT51" s="171"/>
      <c r="BJU51" s="171"/>
      <c r="BJV51" s="171"/>
      <c r="BJW51" s="171"/>
      <c r="BJX51" s="171"/>
      <c r="BJY51" s="171"/>
      <c r="BJZ51" s="171"/>
      <c r="BKA51" s="171"/>
      <c r="BKB51" s="171"/>
      <c r="BKC51" s="171"/>
      <c r="BKD51" s="171"/>
      <c r="BKE51" s="171"/>
      <c r="BKF51" s="171"/>
      <c r="BKG51" s="171"/>
      <c r="BKH51" s="171"/>
      <c r="BKI51" s="171"/>
      <c r="BKJ51" s="171"/>
      <c r="BKK51" s="171"/>
      <c r="BKL51" s="171"/>
      <c r="BKM51" s="171"/>
      <c r="BKN51" s="171"/>
      <c r="BKO51" s="171"/>
      <c r="BKP51" s="171"/>
      <c r="BKQ51" s="171"/>
      <c r="BKR51" s="171"/>
      <c r="BKS51" s="171"/>
      <c r="BKT51" s="171"/>
      <c r="BKU51" s="171"/>
      <c r="BKV51" s="171"/>
      <c r="BKW51" s="171"/>
      <c r="BKX51" s="171"/>
      <c r="BKY51" s="171"/>
      <c r="BKZ51" s="171"/>
      <c r="BLA51" s="171"/>
      <c r="BLB51" s="171"/>
      <c r="BLC51" s="171"/>
      <c r="BLD51" s="171"/>
      <c r="BLE51" s="171"/>
      <c r="BLF51" s="171"/>
      <c r="BLG51" s="171"/>
      <c r="BLH51" s="171"/>
      <c r="BLI51" s="171"/>
      <c r="BLJ51" s="171"/>
      <c r="BLK51" s="171"/>
      <c r="BLL51" s="171"/>
      <c r="BLM51" s="171"/>
      <c r="BLN51" s="171"/>
      <c r="BLO51" s="171"/>
      <c r="BLP51" s="171"/>
      <c r="BLQ51" s="171"/>
      <c r="BLR51" s="171"/>
      <c r="BLS51" s="171"/>
      <c r="BLT51" s="171"/>
      <c r="BLU51" s="171"/>
      <c r="BLV51" s="171"/>
      <c r="BLW51" s="171"/>
      <c r="BLX51" s="171"/>
      <c r="BLY51" s="171"/>
      <c r="BLZ51" s="171"/>
      <c r="BMA51" s="171"/>
      <c r="BMB51" s="171"/>
      <c r="BMC51" s="171"/>
      <c r="BMD51" s="171"/>
      <c r="BME51" s="171"/>
      <c r="BMF51" s="171"/>
      <c r="BMG51" s="171"/>
      <c r="BMH51" s="171"/>
      <c r="BMI51" s="171"/>
      <c r="BMJ51" s="171"/>
      <c r="BMK51" s="171"/>
      <c r="BML51" s="171"/>
      <c r="BMM51" s="171"/>
      <c r="BMN51" s="171"/>
      <c r="BMO51" s="171"/>
      <c r="BMP51" s="171"/>
      <c r="BMQ51" s="171"/>
      <c r="BMR51" s="171"/>
      <c r="BMS51" s="171"/>
      <c r="BMT51" s="171"/>
      <c r="BMU51" s="171"/>
      <c r="BMV51" s="171"/>
      <c r="BMW51" s="171"/>
      <c r="BMX51" s="171"/>
      <c r="BMY51" s="171"/>
      <c r="BMZ51" s="171"/>
      <c r="BNA51" s="171"/>
      <c r="BNB51" s="171"/>
      <c r="BNC51" s="171"/>
      <c r="BND51" s="171"/>
      <c r="BNE51" s="171"/>
      <c r="BNF51" s="171"/>
      <c r="BNG51" s="171"/>
      <c r="BNH51" s="171"/>
      <c r="BNI51" s="171"/>
      <c r="BNJ51" s="171"/>
      <c r="BNK51" s="171"/>
      <c r="BNL51" s="171"/>
      <c r="BNM51" s="171"/>
      <c r="BNN51" s="171"/>
      <c r="BNO51" s="171"/>
      <c r="BNP51" s="171"/>
      <c r="BNQ51" s="171"/>
      <c r="BNR51" s="171"/>
      <c r="BNS51" s="171"/>
      <c r="BNT51" s="171"/>
      <c r="BNU51" s="171"/>
      <c r="BNV51" s="171"/>
      <c r="BNW51" s="171"/>
      <c r="BNX51" s="171"/>
      <c r="BNY51" s="171"/>
      <c r="BNZ51" s="171"/>
      <c r="BOA51" s="171"/>
      <c r="BOB51" s="171"/>
      <c r="BOC51" s="171"/>
      <c r="BOD51" s="171"/>
      <c r="BOE51" s="171"/>
      <c r="BOF51" s="171"/>
      <c r="BOG51" s="171"/>
      <c r="BOH51" s="171"/>
      <c r="BOI51" s="171"/>
      <c r="BOJ51" s="171"/>
      <c r="BOK51" s="171"/>
      <c r="BOL51" s="171"/>
      <c r="BOM51" s="171"/>
      <c r="BON51" s="171"/>
      <c r="BOO51" s="171"/>
      <c r="BOP51" s="171"/>
      <c r="BOQ51" s="171"/>
      <c r="BOR51" s="171"/>
      <c r="BOS51" s="171"/>
      <c r="BOT51" s="171"/>
      <c r="BOU51" s="171"/>
      <c r="BOV51" s="171"/>
      <c r="BOW51" s="171"/>
      <c r="BOX51" s="171"/>
      <c r="BOY51" s="171"/>
      <c r="BOZ51" s="171"/>
      <c r="BPA51" s="171"/>
      <c r="BPB51" s="171"/>
      <c r="BPC51" s="171"/>
      <c r="BPD51" s="171"/>
      <c r="BPE51" s="171"/>
      <c r="BPF51" s="171"/>
      <c r="BPG51" s="171"/>
      <c r="BPH51" s="171"/>
      <c r="BPI51" s="171"/>
      <c r="BPJ51" s="171"/>
      <c r="BPK51" s="171"/>
      <c r="BPL51" s="171"/>
      <c r="BPM51" s="171"/>
      <c r="BPN51" s="171"/>
      <c r="BPO51" s="171"/>
      <c r="BPP51" s="171"/>
      <c r="BPQ51" s="171"/>
      <c r="BPR51" s="171"/>
      <c r="BPS51" s="171"/>
      <c r="BPT51" s="171"/>
      <c r="BPU51" s="171"/>
      <c r="BPV51" s="171"/>
      <c r="BPW51" s="171"/>
      <c r="BPX51" s="171"/>
      <c r="BPY51" s="171"/>
      <c r="BPZ51" s="171"/>
      <c r="BQA51" s="171"/>
      <c r="BQB51" s="171"/>
      <c r="BQC51" s="171"/>
      <c r="BQD51" s="171"/>
      <c r="BQE51" s="171"/>
      <c r="BQF51" s="171"/>
      <c r="BQG51" s="171"/>
      <c r="BQH51" s="171"/>
      <c r="BQI51" s="171"/>
      <c r="BQJ51" s="171"/>
      <c r="BQK51" s="171"/>
      <c r="BQL51" s="171"/>
      <c r="BQM51" s="171"/>
      <c r="BQN51" s="171"/>
      <c r="BQO51" s="171"/>
      <c r="BQP51" s="171"/>
      <c r="BQQ51" s="171"/>
      <c r="BQR51" s="171"/>
      <c r="BQS51" s="171"/>
      <c r="BQT51" s="171"/>
      <c r="BQU51" s="171"/>
      <c r="BQV51" s="171"/>
      <c r="BQW51" s="171"/>
      <c r="BQX51" s="171"/>
      <c r="BQY51" s="171"/>
      <c r="BQZ51" s="171"/>
      <c r="BRA51" s="171"/>
      <c r="BRB51" s="171"/>
      <c r="BRC51" s="171"/>
      <c r="BRD51" s="171"/>
      <c r="BRE51" s="171"/>
      <c r="BRF51" s="171"/>
      <c r="BRG51" s="171"/>
      <c r="BRH51" s="171"/>
      <c r="BRI51" s="171"/>
      <c r="BRJ51" s="171"/>
      <c r="BRK51" s="171"/>
      <c r="BRL51" s="171"/>
      <c r="BRM51" s="171"/>
      <c r="BRN51" s="171"/>
      <c r="BRO51" s="171"/>
      <c r="BRP51" s="171"/>
      <c r="BRQ51" s="171"/>
      <c r="BRR51" s="171"/>
      <c r="BRS51" s="171"/>
      <c r="BRT51" s="171"/>
      <c r="BRU51" s="171"/>
      <c r="BRV51" s="171"/>
      <c r="BRW51" s="171"/>
      <c r="BRX51" s="171"/>
      <c r="BRY51" s="171"/>
      <c r="BRZ51" s="171"/>
      <c r="BSA51" s="171"/>
      <c r="BSB51" s="171"/>
      <c r="BSC51" s="171"/>
      <c r="BSD51" s="171"/>
      <c r="BSE51" s="171"/>
      <c r="BSF51" s="171"/>
      <c r="BSG51" s="171"/>
      <c r="BSH51" s="171"/>
      <c r="BSI51" s="171"/>
      <c r="BSJ51" s="171"/>
      <c r="BSK51" s="171"/>
      <c r="BSL51" s="171"/>
      <c r="BSM51" s="171"/>
      <c r="BSN51" s="171"/>
      <c r="BSO51" s="171"/>
      <c r="BSP51" s="171"/>
      <c r="BSQ51" s="171"/>
      <c r="BSR51" s="171"/>
      <c r="BSS51" s="171"/>
      <c r="BST51" s="171"/>
      <c r="BSU51" s="171"/>
      <c r="BSV51" s="171"/>
      <c r="BSW51" s="171"/>
      <c r="BSX51" s="171"/>
      <c r="BSY51" s="171"/>
      <c r="BSZ51" s="171"/>
      <c r="BTA51" s="171"/>
      <c r="BTB51" s="171"/>
      <c r="BTC51" s="171"/>
      <c r="BTD51" s="171"/>
      <c r="BTE51" s="171"/>
      <c r="BTF51" s="171"/>
      <c r="BTG51" s="171"/>
      <c r="BTH51" s="171"/>
      <c r="BTI51" s="171"/>
      <c r="BTJ51" s="171"/>
      <c r="BTK51" s="171"/>
      <c r="BTL51" s="171"/>
      <c r="BTM51" s="171"/>
      <c r="BTN51" s="171"/>
      <c r="BTO51" s="171"/>
      <c r="BTP51" s="171"/>
      <c r="BTQ51" s="171"/>
      <c r="BTR51" s="171"/>
      <c r="BTS51" s="171"/>
      <c r="BTT51" s="171"/>
      <c r="BTU51" s="171"/>
      <c r="BTV51" s="171"/>
      <c r="BTW51" s="171"/>
      <c r="BTX51" s="171"/>
      <c r="BTY51" s="171"/>
      <c r="BTZ51" s="171"/>
      <c r="BUA51" s="171"/>
      <c r="BUB51" s="171"/>
      <c r="BUC51" s="171"/>
      <c r="BUD51" s="171"/>
      <c r="BUE51" s="171"/>
      <c r="BUF51" s="171"/>
      <c r="BUG51" s="171"/>
      <c r="BUH51" s="171"/>
      <c r="BUI51" s="171"/>
      <c r="BUJ51" s="171"/>
      <c r="BUK51" s="171"/>
      <c r="BUL51" s="171"/>
      <c r="BUM51" s="171"/>
      <c r="BUN51" s="171"/>
      <c r="BUO51" s="171"/>
      <c r="BUP51" s="171"/>
      <c r="BUQ51" s="171"/>
      <c r="BUR51" s="171"/>
      <c r="BUS51" s="171"/>
      <c r="BUT51" s="171"/>
      <c r="BUU51" s="171"/>
      <c r="BUV51" s="171"/>
      <c r="BUW51" s="171"/>
      <c r="BUX51" s="171"/>
      <c r="BUY51" s="171"/>
      <c r="BUZ51" s="171"/>
      <c r="BVA51" s="171"/>
      <c r="BVB51" s="171"/>
      <c r="BVC51" s="171"/>
      <c r="BVD51" s="171"/>
      <c r="BVE51" s="171"/>
      <c r="BVF51" s="171"/>
      <c r="BVG51" s="171"/>
      <c r="BVH51" s="171"/>
      <c r="BVI51" s="171"/>
      <c r="BVJ51" s="171"/>
      <c r="BVK51" s="171"/>
      <c r="BVL51" s="171"/>
      <c r="BVM51" s="171"/>
      <c r="BVN51" s="171"/>
      <c r="BVO51" s="171"/>
      <c r="BVP51" s="171"/>
      <c r="BVQ51" s="171"/>
      <c r="BVR51" s="171"/>
      <c r="BVS51" s="171"/>
      <c r="BVT51" s="171"/>
      <c r="BVU51" s="171"/>
      <c r="BVV51" s="171"/>
      <c r="BVW51" s="171"/>
      <c r="BVX51" s="171"/>
      <c r="BVY51" s="171"/>
      <c r="BVZ51" s="171"/>
      <c r="BWA51" s="171"/>
      <c r="BWB51" s="171"/>
      <c r="BWC51" s="171"/>
      <c r="BWD51" s="171"/>
      <c r="BWE51" s="171"/>
      <c r="BWF51" s="171"/>
      <c r="BWG51" s="171"/>
      <c r="BWH51" s="171"/>
      <c r="BWI51" s="171"/>
      <c r="BWJ51" s="171"/>
      <c r="BWK51" s="171"/>
      <c r="BWL51" s="171"/>
      <c r="BWM51" s="171"/>
      <c r="BWN51" s="171"/>
      <c r="BWO51" s="171"/>
      <c r="BWP51" s="171"/>
      <c r="BWQ51" s="171"/>
      <c r="BWR51" s="171"/>
      <c r="BWS51" s="171"/>
      <c r="BWT51" s="171"/>
      <c r="BWU51" s="171"/>
      <c r="BWV51" s="171"/>
      <c r="BWW51" s="171"/>
      <c r="BWX51" s="171"/>
      <c r="BWY51" s="171"/>
      <c r="BWZ51" s="171"/>
      <c r="BXA51" s="171"/>
      <c r="BXB51" s="171"/>
      <c r="BXC51" s="171"/>
      <c r="BXD51" s="171"/>
      <c r="BXE51" s="171"/>
      <c r="BXF51" s="171"/>
      <c r="BXG51" s="171"/>
      <c r="BXH51" s="171"/>
      <c r="BXI51" s="171"/>
      <c r="BXJ51" s="171"/>
      <c r="BXK51" s="171"/>
      <c r="BXL51" s="171"/>
      <c r="BXM51" s="171"/>
      <c r="BXN51" s="171"/>
      <c r="BXO51" s="171"/>
      <c r="BXP51" s="171"/>
      <c r="BXQ51" s="171"/>
      <c r="BXR51" s="171"/>
      <c r="BXS51" s="171"/>
      <c r="BXT51" s="171"/>
      <c r="BXU51" s="171"/>
      <c r="BXV51" s="171"/>
      <c r="BXW51" s="171"/>
      <c r="BXX51" s="171"/>
      <c r="BXY51" s="171"/>
      <c r="BXZ51" s="171"/>
      <c r="BYA51" s="171"/>
      <c r="BYB51" s="171"/>
      <c r="BYC51" s="171"/>
      <c r="BYD51" s="171"/>
      <c r="BYE51" s="171"/>
      <c r="BYF51" s="171"/>
      <c r="BYG51" s="171"/>
      <c r="BYH51" s="171"/>
      <c r="BYI51" s="171"/>
      <c r="BYJ51" s="171"/>
      <c r="BYK51" s="171"/>
      <c r="BYL51" s="171"/>
      <c r="BYM51" s="171"/>
      <c r="BYN51" s="171"/>
      <c r="BYO51" s="171"/>
      <c r="BYP51" s="171"/>
      <c r="BYQ51" s="171"/>
      <c r="BYR51" s="171"/>
      <c r="BYS51" s="171"/>
      <c r="BYT51" s="171"/>
      <c r="BYU51" s="171"/>
      <c r="BYV51" s="171"/>
      <c r="BYW51" s="171"/>
      <c r="BYX51" s="171"/>
      <c r="BYY51" s="171"/>
      <c r="BYZ51" s="171"/>
      <c r="BZA51" s="171"/>
      <c r="BZB51" s="171"/>
      <c r="BZC51" s="171"/>
      <c r="BZD51" s="171"/>
      <c r="BZE51" s="171"/>
      <c r="BZF51" s="171"/>
      <c r="BZG51" s="171"/>
      <c r="BZH51" s="171"/>
      <c r="BZI51" s="171"/>
      <c r="BZJ51" s="171"/>
      <c r="BZK51" s="171"/>
      <c r="BZL51" s="171"/>
      <c r="BZM51" s="171"/>
      <c r="BZN51" s="171"/>
      <c r="BZO51" s="171"/>
      <c r="BZP51" s="171"/>
      <c r="BZQ51" s="171"/>
      <c r="BZR51" s="171"/>
      <c r="BZS51" s="171"/>
      <c r="BZT51" s="171"/>
      <c r="BZU51" s="171"/>
      <c r="BZV51" s="171"/>
      <c r="BZW51" s="171"/>
      <c r="BZX51" s="171"/>
      <c r="BZY51" s="171"/>
      <c r="BZZ51" s="171"/>
      <c r="CAA51" s="171"/>
      <c r="CAB51" s="171"/>
      <c r="CAC51" s="171"/>
      <c r="CAD51" s="171"/>
      <c r="CAE51" s="171"/>
      <c r="CAF51" s="171"/>
      <c r="CAG51" s="171"/>
      <c r="CAH51" s="171"/>
      <c r="CAI51" s="171"/>
      <c r="CAJ51" s="171"/>
      <c r="CAK51" s="171"/>
      <c r="CAL51" s="171"/>
      <c r="CAM51" s="171"/>
      <c r="CAN51" s="171"/>
      <c r="CAO51" s="171"/>
      <c r="CAP51" s="171"/>
      <c r="CAQ51" s="171"/>
      <c r="CAR51" s="171"/>
      <c r="CAS51" s="171"/>
      <c r="CAT51" s="171"/>
      <c r="CAU51" s="171"/>
      <c r="CAV51" s="171"/>
      <c r="CAW51" s="171"/>
      <c r="CAX51" s="171"/>
      <c r="CAY51" s="171"/>
      <c r="CAZ51" s="171"/>
      <c r="CBA51" s="171"/>
      <c r="CBB51" s="171"/>
      <c r="CBC51" s="171"/>
      <c r="CBD51" s="171"/>
      <c r="CBE51" s="171"/>
      <c r="CBF51" s="171"/>
      <c r="CBG51" s="171"/>
      <c r="CBH51" s="171"/>
      <c r="CBI51" s="171"/>
      <c r="CBJ51" s="171"/>
      <c r="CBK51" s="171"/>
      <c r="CBL51" s="171"/>
      <c r="CBM51" s="171"/>
      <c r="CBN51" s="171"/>
      <c r="CBO51" s="171"/>
      <c r="CBP51" s="171"/>
      <c r="CBQ51" s="171"/>
      <c r="CBR51" s="171"/>
      <c r="CBS51" s="171"/>
      <c r="CBT51" s="171"/>
      <c r="CBU51" s="171"/>
      <c r="CBV51" s="171"/>
      <c r="CBW51" s="171"/>
      <c r="CBX51" s="171"/>
      <c r="CBY51" s="171"/>
      <c r="CBZ51" s="171"/>
      <c r="CCA51" s="171"/>
      <c r="CCB51" s="171"/>
      <c r="CCC51" s="171"/>
      <c r="CCD51" s="171"/>
      <c r="CCE51" s="171"/>
      <c r="CCF51" s="171"/>
      <c r="CCG51" s="171"/>
      <c r="CCH51" s="171"/>
      <c r="CCI51" s="171"/>
      <c r="CCJ51" s="171"/>
      <c r="CCK51" s="171"/>
      <c r="CCL51" s="171"/>
      <c r="CCM51" s="171"/>
      <c r="CCN51" s="171"/>
      <c r="CCO51" s="171"/>
      <c r="CCP51" s="171"/>
      <c r="CCQ51" s="171"/>
      <c r="CCR51" s="171"/>
      <c r="CCS51" s="171"/>
      <c r="CCT51" s="171"/>
      <c r="CCU51" s="171"/>
      <c r="CCV51" s="171"/>
      <c r="CCW51" s="171"/>
      <c r="CCX51" s="171"/>
      <c r="CCY51" s="171"/>
      <c r="CCZ51" s="171"/>
      <c r="CDA51" s="171"/>
      <c r="CDB51" s="171"/>
      <c r="CDC51" s="171"/>
      <c r="CDD51" s="171"/>
      <c r="CDE51" s="171"/>
      <c r="CDF51" s="171"/>
      <c r="CDG51" s="171"/>
      <c r="CDH51" s="171"/>
      <c r="CDI51" s="171"/>
      <c r="CDJ51" s="171"/>
      <c r="CDK51" s="171"/>
      <c r="CDL51" s="171"/>
      <c r="CDM51" s="171"/>
      <c r="CDN51" s="171"/>
      <c r="CDO51" s="171"/>
      <c r="CDP51" s="171"/>
      <c r="CDQ51" s="171"/>
      <c r="CDR51" s="171"/>
      <c r="CDS51" s="171"/>
      <c r="CDT51" s="171"/>
      <c r="CDU51" s="171"/>
      <c r="CDV51" s="171"/>
      <c r="CDW51" s="171"/>
      <c r="CDX51" s="171"/>
      <c r="CDY51" s="171"/>
      <c r="CDZ51" s="171"/>
      <c r="CEA51" s="171"/>
      <c r="CEB51" s="171"/>
      <c r="CEC51" s="171"/>
      <c r="CED51" s="171"/>
      <c r="CEE51" s="171"/>
      <c r="CEF51" s="171"/>
      <c r="CEG51" s="171"/>
      <c r="CEH51" s="171"/>
      <c r="CEI51" s="171"/>
      <c r="CEJ51" s="171"/>
      <c r="CEK51" s="171"/>
      <c r="CEL51" s="171"/>
      <c r="CEM51" s="171"/>
      <c r="CEN51" s="171"/>
      <c r="CEO51" s="171"/>
      <c r="CEP51" s="171"/>
      <c r="CEQ51" s="171"/>
      <c r="CER51" s="171"/>
      <c r="CES51" s="171"/>
      <c r="CET51" s="171"/>
      <c r="CEU51" s="171"/>
      <c r="CEV51" s="171"/>
      <c r="CEW51" s="171"/>
      <c r="CEX51" s="171"/>
      <c r="CEY51" s="171"/>
      <c r="CEZ51" s="171"/>
      <c r="CFA51" s="171"/>
      <c r="CFB51" s="171"/>
      <c r="CFC51" s="171"/>
      <c r="CFD51" s="171"/>
      <c r="CFE51" s="171"/>
      <c r="CFF51" s="171"/>
      <c r="CFG51" s="171"/>
      <c r="CFH51" s="171"/>
      <c r="CFI51" s="171"/>
      <c r="CFJ51" s="171"/>
      <c r="CFK51" s="171"/>
      <c r="CFL51" s="171"/>
      <c r="CFM51" s="171"/>
      <c r="CFN51" s="171"/>
      <c r="CFO51" s="171"/>
      <c r="CFP51" s="171"/>
      <c r="CFQ51" s="171"/>
      <c r="CFR51" s="171"/>
      <c r="CFS51" s="171"/>
      <c r="CFT51" s="171"/>
      <c r="CFU51" s="171"/>
      <c r="CFV51" s="171"/>
      <c r="CFW51" s="171"/>
      <c r="CFX51" s="171"/>
      <c r="CFY51" s="171"/>
      <c r="CFZ51" s="171"/>
      <c r="CGA51" s="171"/>
      <c r="CGB51" s="171"/>
      <c r="CGC51" s="171"/>
      <c r="CGD51" s="171"/>
      <c r="CGE51" s="171"/>
      <c r="CGF51" s="171"/>
      <c r="CGG51" s="171"/>
      <c r="CGH51" s="171"/>
      <c r="CGI51" s="171"/>
      <c r="CGJ51" s="171"/>
      <c r="CGK51" s="171"/>
      <c r="CGL51" s="171"/>
      <c r="CGM51" s="171"/>
      <c r="CGN51" s="171"/>
      <c r="CGO51" s="171"/>
      <c r="CGP51" s="171"/>
      <c r="CGQ51" s="171"/>
      <c r="CGR51" s="171"/>
      <c r="CGS51" s="171"/>
      <c r="CGT51" s="171"/>
      <c r="CGU51" s="171"/>
      <c r="CGV51" s="171"/>
      <c r="CGW51" s="171"/>
      <c r="CGX51" s="171"/>
      <c r="CGY51" s="171"/>
      <c r="CGZ51" s="171"/>
      <c r="CHA51" s="171"/>
      <c r="CHB51" s="171"/>
      <c r="CHC51" s="171"/>
      <c r="CHD51" s="171"/>
      <c r="CHE51" s="171"/>
      <c r="CHF51" s="171"/>
      <c r="CHG51" s="171"/>
      <c r="CHH51" s="171"/>
      <c r="CHI51" s="171"/>
      <c r="CHJ51" s="171"/>
      <c r="CHK51" s="171"/>
      <c r="CHL51" s="171"/>
      <c r="CHM51" s="171"/>
      <c r="CHN51" s="171"/>
      <c r="CHO51" s="171"/>
      <c r="CHP51" s="171"/>
      <c r="CHQ51" s="171"/>
      <c r="CHR51" s="171"/>
      <c r="CHS51" s="171"/>
      <c r="CHT51" s="171"/>
      <c r="CHU51" s="171"/>
      <c r="CHV51" s="171"/>
      <c r="CHW51" s="171"/>
      <c r="CHX51" s="171"/>
      <c r="CHY51" s="171"/>
      <c r="CHZ51" s="171"/>
      <c r="CIA51" s="171"/>
      <c r="CIB51" s="171"/>
      <c r="CIC51" s="171"/>
      <c r="CID51" s="171"/>
      <c r="CIE51" s="171"/>
      <c r="CIF51" s="171"/>
      <c r="CIG51" s="171"/>
      <c r="CIH51" s="171"/>
      <c r="CII51" s="171"/>
      <c r="CIJ51" s="171"/>
      <c r="CIK51" s="171"/>
      <c r="CIL51" s="171"/>
      <c r="CIM51" s="171"/>
      <c r="CIN51" s="171"/>
      <c r="CIO51" s="171"/>
      <c r="CIP51" s="171"/>
      <c r="CIQ51" s="171"/>
      <c r="CIR51" s="171"/>
      <c r="CIS51" s="171"/>
      <c r="CIT51" s="171"/>
      <c r="CIU51" s="171"/>
      <c r="CIV51" s="171"/>
      <c r="CIW51" s="171"/>
      <c r="CIX51" s="171"/>
      <c r="CIY51" s="171"/>
      <c r="CIZ51" s="171"/>
      <c r="CJA51" s="171"/>
      <c r="CJB51" s="171"/>
      <c r="CJC51" s="171"/>
      <c r="CJD51" s="171"/>
      <c r="CJE51" s="171"/>
      <c r="CJF51" s="171"/>
      <c r="CJG51" s="171"/>
      <c r="CJH51" s="171"/>
      <c r="CJI51" s="171"/>
      <c r="CJJ51" s="171"/>
      <c r="CJK51" s="171"/>
      <c r="CJL51" s="171"/>
      <c r="CJM51" s="171"/>
      <c r="CJN51" s="171"/>
      <c r="CJO51" s="171"/>
      <c r="CJP51" s="171"/>
      <c r="CJQ51" s="171"/>
      <c r="CJR51" s="171"/>
      <c r="CJS51" s="171"/>
      <c r="CJT51" s="171"/>
      <c r="CJU51" s="171"/>
      <c r="CJV51" s="171"/>
      <c r="CJW51" s="171"/>
      <c r="CJX51" s="171"/>
      <c r="CJY51" s="171"/>
      <c r="CJZ51" s="171"/>
      <c r="CKA51" s="171"/>
      <c r="CKB51" s="171"/>
      <c r="CKC51" s="171"/>
      <c r="CKD51" s="171"/>
      <c r="CKE51" s="171"/>
      <c r="CKF51" s="171"/>
      <c r="CKG51" s="171"/>
      <c r="CKH51" s="171"/>
      <c r="CKI51" s="171"/>
      <c r="CKJ51" s="171"/>
      <c r="CKK51" s="171"/>
      <c r="CKL51" s="171"/>
      <c r="CKM51" s="171"/>
      <c r="CKN51" s="171"/>
      <c r="CKO51" s="171"/>
      <c r="CKP51" s="171"/>
      <c r="CKQ51" s="171"/>
      <c r="CKR51" s="171"/>
      <c r="CKS51" s="171"/>
      <c r="CKT51" s="171"/>
      <c r="CKU51" s="171"/>
      <c r="CKV51" s="171"/>
      <c r="CKW51" s="171"/>
      <c r="CKX51" s="171"/>
      <c r="CKY51" s="171"/>
      <c r="CKZ51" s="171"/>
      <c r="CLA51" s="171"/>
      <c r="CLB51" s="171"/>
      <c r="CLC51" s="171"/>
      <c r="CLD51" s="171"/>
      <c r="CLE51" s="171"/>
      <c r="CLF51" s="171"/>
      <c r="CLG51" s="171"/>
      <c r="CLH51" s="171"/>
      <c r="CLI51" s="171"/>
      <c r="CLJ51" s="171"/>
      <c r="CLK51" s="171"/>
      <c r="CLL51" s="171"/>
      <c r="CLM51" s="171"/>
      <c r="CLN51" s="171"/>
      <c r="CLO51" s="171"/>
      <c r="CLP51" s="171"/>
      <c r="CLQ51" s="171"/>
      <c r="CLR51" s="171"/>
      <c r="CLS51" s="171"/>
      <c r="CLT51" s="171"/>
      <c r="CLU51" s="171"/>
      <c r="CLV51" s="171"/>
      <c r="CLW51" s="171"/>
      <c r="CLX51" s="171"/>
      <c r="CLY51" s="171"/>
      <c r="CLZ51" s="171"/>
      <c r="CMA51" s="171"/>
      <c r="CMB51" s="171"/>
      <c r="CMC51" s="171"/>
      <c r="CMD51" s="171"/>
      <c r="CME51" s="171"/>
      <c r="CMF51" s="171"/>
      <c r="CMG51" s="171"/>
      <c r="CMH51" s="171"/>
      <c r="CMI51" s="171"/>
      <c r="CMJ51" s="171"/>
      <c r="CMK51" s="171"/>
      <c r="CML51" s="171"/>
      <c r="CMM51" s="171"/>
      <c r="CMN51" s="171"/>
      <c r="CMO51" s="171"/>
      <c r="CMP51" s="171"/>
      <c r="CMQ51" s="171"/>
      <c r="CMR51" s="171"/>
      <c r="CMS51" s="171"/>
      <c r="CMT51" s="171"/>
      <c r="CMU51" s="171"/>
      <c r="CMV51" s="171"/>
      <c r="CMW51" s="171"/>
      <c r="CMX51" s="171"/>
      <c r="CMY51" s="171"/>
      <c r="CMZ51" s="171"/>
      <c r="CNA51" s="171"/>
      <c r="CNB51" s="171"/>
      <c r="CNC51" s="171"/>
      <c r="CND51" s="171"/>
      <c r="CNE51" s="171"/>
      <c r="CNF51" s="171"/>
      <c r="CNG51" s="171"/>
      <c r="CNH51" s="171"/>
      <c r="CNI51" s="171"/>
      <c r="CNJ51" s="171"/>
      <c r="CNK51" s="171"/>
      <c r="CNL51" s="171"/>
      <c r="CNM51" s="171"/>
      <c r="CNN51" s="171"/>
      <c r="CNO51" s="171"/>
      <c r="CNP51" s="171"/>
      <c r="CNQ51" s="171"/>
      <c r="CNR51" s="171"/>
      <c r="CNS51" s="171"/>
      <c r="CNT51" s="171"/>
      <c r="CNU51" s="171"/>
      <c r="CNV51" s="171"/>
      <c r="CNW51" s="171"/>
      <c r="CNX51" s="171"/>
      <c r="CNY51" s="171"/>
      <c r="CNZ51" s="171"/>
      <c r="COA51" s="171"/>
      <c r="COB51" s="171"/>
      <c r="COC51" s="171"/>
      <c r="COD51" s="171"/>
      <c r="COE51" s="171"/>
      <c r="COF51" s="171"/>
      <c r="COG51" s="171"/>
      <c r="COH51" s="171"/>
      <c r="COI51" s="171"/>
      <c r="COJ51" s="171"/>
      <c r="COK51" s="171"/>
      <c r="COL51" s="171"/>
      <c r="COM51" s="171"/>
      <c r="CON51" s="171"/>
      <c r="COO51" s="171"/>
      <c r="COP51" s="171"/>
      <c r="COQ51" s="171"/>
      <c r="COR51" s="171"/>
      <c r="COS51" s="171"/>
      <c r="COT51" s="171"/>
      <c r="COU51" s="171"/>
      <c r="COV51" s="171"/>
      <c r="COW51" s="171"/>
      <c r="COX51" s="171"/>
      <c r="COY51" s="171"/>
      <c r="COZ51" s="171"/>
      <c r="CPA51" s="171"/>
      <c r="CPB51" s="171"/>
      <c r="CPC51" s="171"/>
      <c r="CPD51" s="171"/>
      <c r="CPE51" s="171"/>
      <c r="CPF51" s="171"/>
      <c r="CPG51" s="171"/>
      <c r="CPH51" s="171"/>
      <c r="CPI51" s="171"/>
      <c r="CPJ51" s="171"/>
      <c r="CPK51" s="171"/>
      <c r="CPL51" s="171"/>
      <c r="CPM51" s="171"/>
      <c r="CPN51" s="171"/>
      <c r="CPO51" s="171"/>
      <c r="CPP51" s="171"/>
      <c r="CPQ51" s="171"/>
      <c r="CPR51" s="171"/>
      <c r="CPS51" s="171"/>
      <c r="CPT51" s="171"/>
      <c r="CPU51" s="171"/>
      <c r="CPV51" s="171"/>
      <c r="CPW51" s="171"/>
      <c r="CPX51" s="171"/>
      <c r="CPY51" s="171"/>
      <c r="CPZ51" s="171"/>
      <c r="CQA51" s="171"/>
      <c r="CQB51" s="171"/>
      <c r="CQC51" s="171"/>
      <c r="CQD51" s="171"/>
      <c r="CQE51" s="171"/>
      <c r="CQF51" s="171"/>
      <c r="CQG51" s="171"/>
      <c r="CQH51" s="171"/>
      <c r="CQI51" s="171"/>
      <c r="CQJ51" s="171"/>
      <c r="CQK51" s="171"/>
      <c r="CQL51" s="171"/>
      <c r="CQM51" s="171"/>
      <c r="CQN51" s="171"/>
      <c r="CQO51" s="171"/>
      <c r="CQP51" s="171"/>
      <c r="CQQ51" s="171"/>
      <c r="CQR51" s="171"/>
      <c r="CQS51" s="171"/>
      <c r="CQT51" s="171"/>
      <c r="CQU51" s="171"/>
      <c r="CQV51" s="171"/>
      <c r="CQW51" s="171"/>
      <c r="CQX51" s="171"/>
      <c r="CQY51" s="171"/>
      <c r="CQZ51" s="171"/>
      <c r="CRA51" s="171"/>
      <c r="CRB51" s="171"/>
      <c r="CRC51" s="171"/>
      <c r="CRD51" s="171"/>
      <c r="CRE51" s="171"/>
      <c r="CRF51" s="171"/>
      <c r="CRG51" s="171"/>
      <c r="CRH51" s="171"/>
      <c r="CRI51" s="171"/>
      <c r="CRJ51" s="171"/>
      <c r="CRK51" s="171"/>
      <c r="CRL51" s="171"/>
      <c r="CRM51" s="171"/>
      <c r="CRN51" s="171"/>
      <c r="CRO51" s="171"/>
      <c r="CRP51" s="171"/>
      <c r="CRQ51" s="171"/>
      <c r="CRR51" s="171"/>
      <c r="CRS51" s="171"/>
      <c r="CRT51" s="171"/>
      <c r="CRU51" s="171"/>
      <c r="CRV51" s="171"/>
      <c r="CRW51" s="171"/>
      <c r="CRX51" s="171"/>
      <c r="CRY51" s="171"/>
      <c r="CRZ51" s="171"/>
      <c r="CSA51" s="171"/>
      <c r="CSB51" s="171"/>
      <c r="CSC51" s="171"/>
      <c r="CSD51" s="171"/>
      <c r="CSE51" s="171"/>
      <c r="CSF51" s="171"/>
      <c r="CSG51" s="171"/>
      <c r="CSH51" s="171"/>
      <c r="CSI51" s="171"/>
      <c r="CSJ51" s="171"/>
      <c r="CSK51" s="171"/>
      <c r="CSL51" s="171"/>
      <c r="CSM51" s="171"/>
      <c r="CSN51" s="171"/>
      <c r="CSO51" s="171"/>
      <c r="CSP51" s="171"/>
      <c r="CSQ51" s="171"/>
      <c r="CSR51" s="171"/>
      <c r="CSS51" s="171"/>
      <c r="CST51" s="171"/>
      <c r="CSU51" s="171"/>
      <c r="CSV51" s="171"/>
      <c r="CSW51" s="171"/>
      <c r="CSX51" s="171"/>
      <c r="CSY51" s="171"/>
      <c r="CSZ51" s="171"/>
      <c r="CTA51" s="171"/>
      <c r="CTB51" s="171"/>
      <c r="CTC51" s="171"/>
      <c r="CTD51" s="171"/>
      <c r="CTE51" s="171"/>
      <c r="CTF51" s="171"/>
      <c r="CTG51" s="171"/>
      <c r="CTH51" s="171"/>
      <c r="CTI51" s="171"/>
      <c r="CTJ51" s="171"/>
      <c r="CTK51" s="171"/>
      <c r="CTL51" s="171"/>
      <c r="CTM51" s="171"/>
      <c r="CTN51" s="171"/>
      <c r="CTO51" s="171"/>
      <c r="CTP51" s="171"/>
      <c r="CTQ51" s="171"/>
      <c r="CTR51" s="171"/>
      <c r="CTS51" s="171"/>
      <c r="CTT51" s="171"/>
      <c r="CTU51" s="171"/>
      <c r="CTV51" s="171"/>
      <c r="CTW51" s="171"/>
      <c r="CTX51" s="171"/>
      <c r="CTY51" s="171"/>
      <c r="CTZ51" s="171"/>
      <c r="CUA51" s="171"/>
      <c r="CUB51" s="171"/>
      <c r="CUC51" s="171"/>
      <c r="CUD51" s="171"/>
      <c r="CUE51" s="171"/>
      <c r="CUF51" s="171"/>
      <c r="CUG51" s="171"/>
      <c r="CUH51" s="171"/>
      <c r="CUI51" s="171"/>
      <c r="CUJ51" s="171"/>
      <c r="CUK51" s="171"/>
      <c r="CUL51" s="171"/>
      <c r="CUM51" s="171"/>
      <c r="CUN51" s="171"/>
      <c r="CUO51" s="171"/>
      <c r="CUP51" s="171"/>
      <c r="CUQ51" s="171"/>
      <c r="CUR51" s="171"/>
      <c r="CUS51" s="171"/>
      <c r="CUT51" s="171"/>
      <c r="CUU51" s="171"/>
      <c r="CUV51" s="171"/>
      <c r="CUW51" s="171"/>
      <c r="CUX51" s="171"/>
      <c r="CUY51" s="171"/>
      <c r="CUZ51" s="171"/>
      <c r="CVA51" s="171"/>
      <c r="CVB51" s="171"/>
      <c r="CVC51" s="171"/>
      <c r="CVD51" s="171"/>
      <c r="CVE51" s="171"/>
      <c r="CVF51" s="171"/>
      <c r="CVG51" s="171"/>
      <c r="CVH51" s="171"/>
      <c r="CVI51" s="171"/>
      <c r="CVJ51" s="171"/>
      <c r="CVK51" s="171"/>
      <c r="CVL51" s="171"/>
      <c r="CVM51" s="171"/>
      <c r="CVN51" s="171"/>
      <c r="CVO51" s="171"/>
      <c r="CVP51" s="171"/>
      <c r="CVQ51" s="171"/>
      <c r="CVR51" s="171"/>
      <c r="CVS51" s="171"/>
      <c r="CVT51" s="171"/>
      <c r="CVU51" s="171"/>
      <c r="CVV51" s="171"/>
      <c r="CVW51" s="171"/>
      <c r="CVX51" s="171"/>
      <c r="CVY51" s="171"/>
      <c r="CVZ51" s="171"/>
      <c r="CWA51" s="171"/>
      <c r="CWB51" s="171"/>
      <c r="CWC51" s="171"/>
      <c r="CWD51" s="171"/>
      <c r="CWE51" s="171"/>
      <c r="CWF51" s="171"/>
      <c r="CWG51" s="171"/>
      <c r="CWH51" s="171"/>
      <c r="CWI51" s="171"/>
      <c r="CWJ51" s="171"/>
      <c r="CWK51" s="171"/>
      <c r="CWL51" s="171"/>
      <c r="CWM51" s="171"/>
      <c r="CWN51" s="171"/>
      <c r="CWO51" s="171"/>
      <c r="CWP51" s="171"/>
      <c r="CWQ51" s="171"/>
      <c r="CWR51" s="171"/>
      <c r="CWS51" s="171"/>
      <c r="CWT51" s="171"/>
      <c r="CWU51" s="171"/>
      <c r="CWV51" s="171"/>
      <c r="CWW51" s="171"/>
      <c r="CWX51" s="171"/>
      <c r="CWY51" s="171"/>
      <c r="CWZ51" s="171"/>
      <c r="CXA51" s="171"/>
      <c r="CXB51" s="171"/>
      <c r="CXC51" s="171"/>
      <c r="CXD51" s="171"/>
      <c r="CXE51" s="171"/>
      <c r="CXF51" s="171"/>
      <c r="CXG51" s="171"/>
      <c r="CXH51" s="171"/>
      <c r="CXI51" s="171"/>
      <c r="CXJ51" s="171"/>
      <c r="CXK51" s="171"/>
      <c r="CXL51" s="171"/>
      <c r="CXM51" s="171"/>
      <c r="CXN51" s="171"/>
      <c r="CXO51" s="171"/>
      <c r="CXP51" s="171"/>
      <c r="CXQ51" s="171"/>
      <c r="CXR51" s="171"/>
      <c r="CXS51" s="171"/>
      <c r="CXT51" s="171"/>
      <c r="CXU51" s="171"/>
      <c r="CXV51" s="171"/>
      <c r="CXW51" s="171"/>
      <c r="CXX51" s="171"/>
      <c r="CXY51" s="171"/>
      <c r="CXZ51" s="171"/>
      <c r="CYA51" s="171"/>
      <c r="CYB51" s="171"/>
      <c r="CYC51" s="171"/>
      <c r="CYD51" s="171"/>
      <c r="CYE51" s="171"/>
      <c r="CYF51" s="171"/>
      <c r="CYG51" s="171"/>
      <c r="CYH51" s="171"/>
      <c r="CYI51" s="171"/>
      <c r="CYJ51" s="171"/>
      <c r="CYK51" s="171"/>
      <c r="CYL51" s="171"/>
      <c r="CYM51" s="171"/>
      <c r="CYN51" s="171"/>
      <c r="CYO51" s="171"/>
      <c r="CYP51" s="171"/>
      <c r="CYQ51" s="171"/>
      <c r="CYR51" s="171"/>
      <c r="CYS51" s="171"/>
      <c r="CYT51" s="171"/>
      <c r="CYU51" s="171"/>
      <c r="CYV51" s="171"/>
      <c r="CYW51" s="171"/>
      <c r="CYX51" s="171"/>
      <c r="CYY51" s="171"/>
      <c r="CYZ51" s="171"/>
      <c r="CZA51" s="171"/>
      <c r="CZB51" s="171"/>
      <c r="CZC51" s="171"/>
      <c r="CZD51" s="171"/>
      <c r="CZE51" s="171"/>
      <c r="CZF51" s="171"/>
      <c r="CZG51" s="171"/>
      <c r="CZH51" s="171"/>
      <c r="CZI51" s="171"/>
      <c r="CZJ51" s="171"/>
      <c r="CZK51" s="171"/>
      <c r="CZL51" s="171"/>
      <c r="CZM51" s="171"/>
      <c r="CZN51" s="171"/>
      <c r="CZO51" s="171"/>
      <c r="CZP51" s="171"/>
      <c r="CZQ51" s="171"/>
      <c r="CZR51" s="171"/>
      <c r="CZS51" s="171"/>
      <c r="CZT51" s="171"/>
      <c r="CZU51" s="171"/>
      <c r="CZV51" s="171"/>
      <c r="CZW51" s="171"/>
      <c r="CZX51" s="171"/>
      <c r="CZY51" s="171"/>
      <c r="CZZ51" s="171"/>
      <c r="DAA51" s="171"/>
      <c r="DAB51" s="171"/>
      <c r="DAC51" s="171"/>
      <c r="DAD51" s="171"/>
      <c r="DAE51" s="171"/>
      <c r="DAF51" s="171"/>
      <c r="DAG51" s="171"/>
      <c r="DAH51" s="171"/>
      <c r="DAI51" s="171"/>
      <c r="DAJ51" s="171"/>
      <c r="DAK51" s="171"/>
      <c r="DAL51" s="171"/>
      <c r="DAM51" s="171"/>
      <c r="DAN51" s="171"/>
      <c r="DAO51" s="171"/>
      <c r="DAP51" s="171"/>
      <c r="DAQ51" s="171"/>
      <c r="DAR51" s="171"/>
      <c r="DAS51" s="171"/>
      <c r="DAT51" s="171"/>
      <c r="DAU51" s="171"/>
      <c r="DAV51" s="171"/>
      <c r="DAW51" s="171"/>
      <c r="DAX51" s="171"/>
      <c r="DAY51" s="171"/>
      <c r="DAZ51" s="171"/>
      <c r="DBA51" s="171"/>
      <c r="DBB51" s="171"/>
      <c r="DBC51" s="171"/>
      <c r="DBD51" s="171"/>
      <c r="DBE51" s="171"/>
      <c r="DBF51" s="171"/>
      <c r="DBG51" s="171"/>
      <c r="DBH51" s="171"/>
      <c r="DBI51" s="171"/>
      <c r="DBJ51" s="171"/>
      <c r="DBK51" s="171"/>
      <c r="DBL51" s="171"/>
      <c r="DBM51" s="171"/>
      <c r="DBN51" s="171"/>
      <c r="DBO51" s="171"/>
      <c r="DBP51" s="171"/>
      <c r="DBQ51" s="171"/>
      <c r="DBR51" s="171"/>
      <c r="DBS51" s="171"/>
      <c r="DBT51" s="171"/>
      <c r="DBU51" s="171"/>
      <c r="DBV51" s="171"/>
      <c r="DBW51" s="171"/>
      <c r="DBX51" s="171"/>
      <c r="DBY51" s="171"/>
      <c r="DBZ51" s="171"/>
      <c r="DCA51" s="171"/>
      <c r="DCB51" s="171"/>
      <c r="DCC51" s="171"/>
      <c r="DCD51" s="171"/>
      <c r="DCE51" s="171"/>
      <c r="DCF51" s="171"/>
      <c r="DCG51" s="171"/>
      <c r="DCH51" s="171"/>
      <c r="DCI51" s="171"/>
      <c r="DCJ51" s="171"/>
      <c r="DCK51" s="171"/>
      <c r="DCL51" s="171"/>
      <c r="DCM51" s="171"/>
      <c r="DCN51" s="171"/>
      <c r="DCO51" s="171"/>
      <c r="DCP51" s="171"/>
      <c r="DCQ51" s="171"/>
      <c r="DCR51" s="171"/>
      <c r="DCS51" s="171"/>
      <c r="DCT51" s="171"/>
      <c r="DCU51" s="171"/>
      <c r="DCV51" s="171"/>
      <c r="DCW51" s="171"/>
      <c r="DCX51" s="171"/>
      <c r="DCY51" s="171"/>
      <c r="DCZ51" s="171"/>
      <c r="DDA51" s="171"/>
      <c r="DDB51" s="171"/>
      <c r="DDC51" s="171"/>
      <c r="DDD51" s="171"/>
      <c r="DDE51" s="171"/>
      <c r="DDF51" s="171"/>
      <c r="DDG51" s="171"/>
      <c r="DDH51" s="171"/>
      <c r="DDI51" s="171"/>
      <c r="DDJ51" s="171"/>
      <c r="DDK51" s="171"/>
      <c r="DDL51" s="171"/>
      <c r="DDM51" s="171"/>
      <c r="DDN51" s="171"/>
      <c r="DDO51" s="171"/>
      <c r="DDP51" s="171"/>
      <c r="DDQ51" s="171"/>
      <c r="DDR51" s="171"/>
      <c r="DDS51" s="171"/>
      <c r="DDT51" s="171"/>
      <c r="DDU51" s="171"/>
      <c r="DDV51" s="171"/>
      <c r="DDW51" s="171"/>
      <c r="DDX51" s="171"/>
      <c r="DDY51" s="171"/>
      <c r="DDZ51" s="171"/>
      <c r="DEA51" s="171"/>
      <c r="DEB51" s="171"/>
      <c r="DEC51" s="171"/>
      <c r="DED51" s="171"/>
      <c r="DEE51" s="171"/>
      <c r="DEF51" s="171"/>
      <c r="DEG51" s="171"/>
      <c r="DEH51" s="171"/>
      <c r="DEI51" s="171"/>
      <c r="DEJ51" s="171"/>
      <c r="DEK51" s="171"/>
      <c r="DEL51" s="171"/>
      <c r="DEM51" s="171"/>
      <c r="DEN51" s="171"/>
      <c r="DEO51" s="171"/>
      <c r="DEP51" s="171"/>
      <c r="DEQ51" s="171"/>
      <c r="DER51" s="171"/>
      <c r="DES51" s="171"/>
      <c r="DET51" s="171"/>
      <c r="DEU51" s="171"/>
      <c r="DEV51" s="171"/>
      <c r="DEW51" s="171"/>
      <c r="DEX51" s="171"/>
      <c r="DEY51" s="171"/>
      <c r="DEZ51" s="171"/>
      <c r="DFA51" s="171"/>
      <c r="DFB51" s="171"/>
      <c r="DFC51" s="171"/>
      <c r="DFD51" s="171"/>
      <c r="DFE51" s="171"/>
      <c r="DFF51" s="171"/>
      <c r="DFG51" s="171"/>
      <c r="DFH51" s="171"/>
      <c r="DFI51" s="171"/>
      <c r="DFJ51" s="171"/>
      <c r="DFK51" s="171"/>
      <c r="DFL51" s="171"/>
      <c r="DFM51" s="171"/>
      <c r="DFN51" s="171"/>
      <c r="DFO51" s="171"/>
      <c r="DFP51" s="171"/>
      <c r="DFQ51" s="171"/>
      <c r="DFR51" s="171"/>
      <c r="DFS51" s="171"/>
      <c r="DFT51" s="171"/>
      <c r="DFU51" s="171"/>
      <c r="DFV51" s="171"/>
      <c r="DFW51" s="171"/>
      <c r="DFX51" s="171"/>
      <c r="DFY51" s="171"/>
      <c r="DFZ51" s="171"/>
      <c r="DGA51" s="171"/>
      <c r="DGB51" s="171"/>
      <c r="DGC51" s="171"/>
      <c r="DGD51" s="171"/>
      <c r="DGE51" s="171"/>
      <c r="DGF51" s="171"/>
      <c r="DGG51" s="171"/>
      <c r="DGH51" s="171"/>
      <c r="DGI51" s="171"/>
      <c r="DGJ51" s="171"/>
      <c r="DGK51" s="171"/>
      <c r="DGL51" s="171"/>
      <c r="DGM51" s="171"/>
      <c r="DGN51" s="171"/>
      <c r="DGO51" s="171"/>
      <c r="DGP51" s="171"/>
      <c r="DGQ51" s="171"/>
      <c r="DGR51" s="171"/>
      <c r="DGS51" s="171"/>
      <c r="DGT51" s="171"/>
      <c r="DGU51" s="171"/>
      <c r="DGV51" s="171"/>
      <c r="DGW51" s="171"/>
      <c r="DGX51" s="171"/>
      <c r="DGY51" s="171"/>
      <c r="DGZ51" s="171"/>
      <c r="DHA51" s="171"/>
      <c r="DHB51" s="171"/>
      <c r="DHC51" s="171"/>
      <c r="DHD51" s="171"/>
      <c r="DHE51" s="171"/>
      <c r="DHF51" s="171"/>
      <c r="DHG51" s="171"/>
      <c r="DHH51" s="171"/>
      <c r="DHI51" s="171"/>
      <c r="DHJ51" s="171"/>
      <c r="DHK51" s="171"/>
      <c r="DHL51" s="171"/>
      <c r="DHM51" s="171"/>
      <c r="DHN51" s="171"/>
      <c r="DHO51" s="171"/>
      <c r="DHP51" s="171"/>
      <c r="DHQ51" s="171"/>
      <c r="DHR51" s="171"/>
      <c r="DHS51" s="171"/>
      <c r="DHT51" s="171"/>
      <c r="DHU51" s="171"/>
      <c r="DHV51" s="171"/>
      <c r="DHW51" s="171"/>
      <c r="DHX51" s="171"/>
      <c r="DHY51" s="171"/>
      <c r="DHZ51" s="171"/>
      <c r="DIA51" s="171"/>
      <c r="DIB51" s="171"/>
      <c r="DIC51" s="171"/>
      <c r="DID51" s="171"/>
      <c r="DIE51" s="171"/>
      <c r="DIF51" s="171"/>
      <c r="DIG51" s="171"/>
      <c r="DIH51" s="171"/>
      <c r="DII51" s="171"/>
      <c r="DIJ51" s="171"/>
      <c r="DIK51" s="171"/>
      <c r="DIL51" s="171"/>
      <c r="DIM51" s="171"/>
      <c r="DIN51" s="171"/>
      <c r="DIO51" s="171"/>
      <c r="DIP51" s="171"/>
      <c r="DIQ51" s="171"/>
      <c r="DIR51" s="171"/>
      <c r="DIS51" s="171"/>
      <c r="DIT51" s="171"/>
      <c r="DIU51" s="171"/>
      <c r="DIV51" s="171"/>
      <c r="DIW51" s="171"/>
      <c r="DIX51" s="171"/>
      <c r="DIY51" s="171"/>
      <c r="DIZ51" s="171"/>
      <c r="DJA51" s="171"/>
      <c r="DJB51" s="171"/>
      <c r="DJC51" s="171"/>
      <c r="DJD51" s="171"/>
      <c r="DJE51" s="171"/>
      <c r="DJF51" s="171"/>
      <c r="DJG51" s="171"/>
      <c r="DJH51" s="171"/>
      <c r="DJI51" s="171"/>
      <c r="DJJ51" s="171"/>
      <c r="DJK51" s="171"/>
      <c r="DJL51" s="171"/>
      <c r="DJM51" s="171"/>
      <c r="DJN51" s="171"/>
      <c r="DJO51" s="171"/>
      <c r="DJP51" s="171"/>
      <c r="DJQ51" s="171"/>
      <c r="DJR51" s="171"/>
      <c r="DJS51" s="171"/>
      <c r="DJT51" s="171"/>
      <c r="DJU51" s="171"/>
      <c r="DJV51" s="171"/>
      <c r="DJW51" s="171"/>
      <c r="DJX51" s="171"/>
      <c r="DJY51" s="171"/>
      <c r="DJZ51" s="171"/>
      <c r="DKA51" s="171"/>
      <c r="DKB51" s="171"/>
      <c r="DKC51" s="171"/>
      <c r="DKD51" s="171"/>
      <c r="DKE51" s="171"/>
      <c r="DKF51" s="171"/>
      <c r="DKG51" s="171"/>
      <c r="DKH51" s="171"/>
      <c r="DKI51" s="171"/>
      <c r="DKJ51" s="171"/>
      <c r="DKK51" s="171"/>
      <c r="DKL51" s="171"/>
      <c r="DKM51" s="171"/>
      <c r="DKN51" s="171"/>
      <c r="DKO51" s="171"/>
      <c r="DKP51" s="171"/>
      <c r="DKQ51" s="171"/>
      <c r="DKR51" s="171"/>
      <c r="DKS51" s="171"/>
      <c r="DKT51" s="171"/>
      <c r="DKU51" s="171"/>
      <c r="DKV51" s="171"/>
      <c r="DKW51" s="171"/>
      <c r="DKX51" s="171"/>
      <c r="DKY51" s="171"/>
      <c r="DKZ51" s="171"/>
      <c r="DLA51" s="171"/>
      <c r="DLB51" s="171"/>
      <c r="DLC51" s="171"/>
      <c r="DLD51" s="171"/>
      <c r="DLE51" s="171"/>
      <c r="DLF51" s="171"/>
      <c r="DLG51" s="171"/>
      <c r="DLH51" s="171"/>
      <c r="DLI51" s="171"/>
      <c r="DLJ51" s="171"/>
      <c r="DLK51" s="171"/>
      <c r="DLL51" s="171"/>
      <c r="DLM51" s="171"/>
      <c r="DLN51" s="171"/>
      <c r="DLO51" s="171"/>
      <c r="DLP51" s="171"/>
      <c r="DLQ51" s="171"/>
      <c r="DLR51" s="171"/>
      <c r="DLS51" s="171"/>
      <c r="DLT51" s="171"/>
      <c r="DLU51" s="171"/>
      <c r="DLV51" s="171"/>
      <c r="DLW51" s="171"/>
      <c r="DLX51" s="171"/>
      <c r="DLY51" s="171"/>
      <c r="DLZ51" s="171"/>
      <c r="DMA51" s="171"/>
      <c r="DMB51" s="171"/>
      <c r="DMC51" s="171"/>
      <c r="DMD51" s="171"/>
      <c r="DME51" s="171"/>
      <c r="DMF51" s="171"/>
      <c r="DMG51" s="171"/>
      <c r="DMH51" s="171"/>
      <c r="DMI51" s="171"/>
      <c r="DMJ51" s="171"/>
      <c r="DMK51" s="171"/>
      <c r="DML51" s="171"/>
      <c r="DMM51" s="171"/>
      <c r="DMN51" s="171"/>
      <c r="DMO51" s="171"/>
      <c r="DMP51" s="171"/>
      <c r="DMQ51" s="171"/>
      <c r="DMR51" s="171"/>
      <c r="DMS51" s="171"/>
      <c r="DMT51" s="171"/>
      <c r="DMU51" s="171"/>
      <c r="DMV51" s="171"/>
      <c r="DMW51" s="171"/>
      <c r="DMX51" s="171"/>
      <c r="DMY51" s="171"/>
      <c r="DMZ51" s="171"/>
      <c r="DNA51" s="171"/>
      <c r="DNB51" s="171"/>
      <c r="DNC51" s="171"/>
      <c r="DND51" s="171"/>
      <c r="DNE51" s="171"/>
      <c r="DNF51" s="171"/>
      <c r="DNG51" s="171"/>
      <c r="DNH51" s="171"/>
      <c r="DNI51" s="171"/>
      <c r="DNJ51" s="171"/>
      <c r="DNK51" s="171"/>
      <c r="DNL51" s="171"/>
      <c r="DNM51" s="171"/>
      <c r="DNN51" s="171"/>
      <c r="DNO51" s="171"/>
      <c r="DNP51" s="171"/>
      <c r="DNQ51" s="171"/>
      <c r="DNR51" s="171"/>
      <c r="DNS51" s="171"/>
      <c r="DNT51" s="171"/>
      <c r="DNU51" s="171"/>
      <c r="DNV51" s="171"/>
      <c r="DNW51" s="171"/>
      <c r="DNX51" s="171"/>
      <c r="DNY51" s="171"/>
      <c r="DNZ51" s="171"/>
      <c r="DOA51" s="171"/>
      <c r="DOB51" s="171"/>
      <c r="DOC51" s="171"/>
      <c r="DOD51" s="171"/>
      <c r="DOE51" s="171"/>
      <c r="DOF51" s="171"/>
      <c r="DOG51" s="171"/>
      <c r="DOH51" s="171"/>
      <c r="DOI51" s="171"/>
      <c r="DOJ51" s="171"/>
      <c r="DOK51" s="171"/>
      <c r="DOL51" s="171"/>
      <c r="DOM51" s="171"/>
      <c r="DON51" s="171"/>
      <c r="DOO51" s="171"/>
      <c r="DOP51" s="171"/>
      <c r="DOQ51" s="171"/>
      <c r="DOR51" s="171"/>
      <c r="DOS51" s="171"/>
      <c r="DOT51" s="171"/>
      <c r="DOU51" s="171"/>
      <c r="DOV51" s="171"/>
      <c r="DOW51" s="171"/>
      <c r="DOX51" s="171"/>
      <c r="DOY51" s="171"/>
      <c r="DOZ51" s="171"/>
      <c r="DPA51" s="171"/>
      <c r="DPB51" s="171"/>
      <c r="DPC51" s="171"/>
      <c r="DPD51" s="171"/>
      <c r="DPE51" s="171"/>
      <c r="DPF51" s="171"/>
      <c r="DPG51" s="171"/>
      <c r="DPH51" s="171"/>
      <c r="DPI51" s="171"/>
      <c r="DPJ51" s="171"/>
      <c r="DPK51" s="171"/>
      <c r="DPL51" s="171"/>
      <c r="DPM51" s="171"/>
      <c r="DPN51" s="171"/>
      <c r="DPO51" s="171"/>
      <c r="DPP51" s="171"/>
      <c r="DPQ51" s="171"/>
      <c r="DPR51" s="171"/>
      <c r="DPS51" s="171"/>
      <c r="DPT51" s="171"/>
      <c r="DPU51" s="171"/>
      <c r="DPV51" s="171"/>
      <c r="DPW51" s="171"/>
      <c r="DPX51" s="171"/>
      <c r="DPY51" s="171"/>
      <c r="DPZ51" s="171"/>
      <c r="DQA51" s="171"/>
      <c r="DQB51" s="171"/>
      <c r="DQC51" s="171"/>
      <c r="DQD51" s="171"/>
      <c r="DQE51" s="171"/>
      <c r="DQF51" s="171"/>
      <c r="DQG51" s="171"/>
      <c r="DQH51" s="171"/>
      <c r="DQI51" s="171"/>
      <c r="DQJ51" s="171"/>
      <c r="DQK51" s="171"/>
      <c r="DQL51" s="171"/>
      <c r="DQM51" s="171"/>
      <c r="DQN51" s="171"/>
      <c r="DQO51" s="171"/>
      <c r="DQP51" s="171"/>
      <c r="DQQ51" s="171"/>
      <c r="DQR51" s="171"/>
      <c r="DQS51" s="171"/>
      <c r="DQT51" s="171"/>
      <c r="DQU51" s="171"/>
      <c r="DQV51" s="171"/>
      <c r="DQW51" s="171"/>
      <c r="DQX51" s="171"/>
      <c r="DQY51" s="171"/>
      <c r="DQZ51" s="171"/>
      <c r="DRA51" s="171"/>
      <c r="DRB51" s="171"/>
      <c r="DRC51" s="171"/>
      <c r="DRD51" s="171"/>
      <c r="DRE51" s="171"/>
      <c r="DRF51" s="171"/>
      <c r="DRG51" s="171"/>
      <c r="DRH51" s="171"/>
      <c r="DRI51" s="171"/>
      <c r="DRJ51" s="171"/>
      <c r="DRK51" s="171"/>
      <c r="DRL51" s="171"/>
      <c r="DRM51" s="171"/>
      <c r="DRN51" s="171"/>
      <c r="DRO51" s="171"/>
      <c r="DRP51" s="171"/>
      <c r="DRQ51" s="171"/>
      <c r="DRR51" s="171"/>
      <c r="DRS51" s="171"/>
      <c r="DRT51" s="171"/>
      <c r="DRU51" s="171"/>
      <c r="DRV51" s="171"/>
      <c r="DRW51" s="171"/>
      <c r="DRX51" s="171"/>
      <c r="DRY51" s="171"/>
      <c r="DRZ51" s="171"/>
      <c r="DSA51" s="171"/>
      <c r="DSB51" s="171"/>
      <c r="DSC51" s="171"/>
      <c r="DSD51" s="171"/>
      <c r="DSE51" s="171"/>
      <c r="DSF51" s="171"/>
      <c r="DSG51" s="171"/>
      <c r="DSH51" s="171"/>
      <c r="DSI51" s="171"/>
      <c r="DSJ51" s="171"/>
      <c r="DSK51" s="171"/>
      <c r="DSL51" s="171"/>
      <c r="DSM51" s="171"/>
      <c r="DSN51" s="171"/>
      <c r="DSO51" s="171"/>
      <c r="DSP51" s="171"/>
      <c r="DSQ51" s="171"/>
      <c r="DSR51" s="171"/>
      <c r="DSS51" s="171"/>
      <c r="DST51" s="171"/>
      <c r="DSU51" s="171"/>
      <c r="DSV51" s="171"/>
      <c r="DSW51" s="171"/>
      <c r="DSX51" s="171"/>
      <c r="DSY51" s="171"/>
      <c r="DSZ51" s="171"/>
      <c r="DTA51" s="171"/>
      <c r="DTB51" s="171"/>
      <c r="DTC51" s="171"/>
      <c r="DTD51" s="171"/>
      <c r="DTE51" s="171"/>
      <c r="DTF51" s="171"/>
      <c r="DTG51" s="171"/>
      <c r="DTH51" s="171"/>
      <c r="DTI51" s="171"/>
      <c r="DTJ51" s="171"/>
      <c r="DTK51" s="171"/>
      <c r="DTL51" s="171"/>
      <c r="DTM51" s="171"/>
      <c r="DTN51" s="171"/>
      <c r="DTO51" s="171"/>
      <c r="DTP51" s="171"/>
      <c r="DTQ51" s="171"/>
      <c r="DTR51" s="171"/>
      <c r="DTS51" s="171"/>
      <c r="DTT51" s="171"/>
      <c r="DTU51" s="171"/>
      <c r="DTV51" s="171"/>
      <c r="DTW51" s="171"/>
      <c r="DTX51" s="171"/>
      <c r="DTY51" s="171"/>
      <c r="DTZ51" s="171"/>
      <c r="DUA51" s="171"/>
      <c r="DUB51" s="171"/>
      <c r="DUC51" s="171"/>
      <c r="DUD51" s="171"/>
      <c r="DUE51" s="171"/>
      <c r="DUF51" s="171"/>
      <c r="DUG51" s="171"/>
      <c r="DUH51" s="171"/>
      <c r="DUI51" s="171"/>
      <c r="DUJ51" s="171"/>
      <c r="DUK51" s="171"/>
      <c r="DUL51" s="171"/>
      <c r="DUM51" s="171"/>
      <c r="DUN51" s="171"/>
      <c r="DUO51" s="171"/>
      <c r="DUP51" s="171"/>
      <c r="DUQ51" s="171"/>
      <c r="DUR51" s="171"/>
      <c r="DUS51" s="171"/>
      <c r="DUT51" s="171"/>
      <c r="DUU51" s="171"/>
      <c r="DUV51" s="171"/>
      <c r="DUW51" s="171"/>
      <c r="DUX51" s="171"/>
      <c r="DUY51" s="171"/>
      <c r="DUZ51" s="171"/>
      <c r="DVA51" s="171"/>
      <c r="DVB51" s="171"/>
      <c r="DVC51" s="171"/>
      <c r="DVD51" s="171"/>
      <c r="DVE51" s="171"/>
      <c r="DVF51" s="171"/>
      <c r="DVG51" s="171"/>
      <c r="DVH51" s="171"/>
      <c r="DVI51" s="171"/>
      <c r="DVJ51" s="171"/>
      <c r="DVK51" s="171"/>
      <c r="DVL51" s="171"/>
      <c r="DVM51" s="171"/>
      <c r="DVN51" s="171"/>
      <c r="DVO51" s="171"/>
      <c r="DVP51" s="171"/>
      <c r="DVQ51" s="171"/>
      <c r="DVR51" s="171"/>
      <c r="DVS51" s="171"/>
      <c r="DVT51" s="171"/>
      <c r="DVU51" s="171"/>
      <c r="DVV51" s="171"/>
      <c r="DVW51" s="171"/>
      <c r="DVX51" s="171"/>
      <c r="DVY51" s="171"/>
      <c r="DVZ51" s="171"/>
      <c r="DWA51" s="171"/>
      <c r="DWB51" s="171"/>
      <c r="DWC51" s="171"/>
      <c r="DWD51" s="171"/>
      <c r="DWE51" s="171"/>
      <c r="DWF51" s="171"/>
      <c r="DWG51" s="171"/>
      <c r="DWH51" s="171"/>
      <c r="DWI51" s="171"/>
      <c r="DWJ51" s="171"/>
      <c r="DWK51" s="171"/>
      <c r="DWL51" s="171"/>
      <c r="DWM51" s="171"/>
      <c r="DWN51" s="171"/>
      <c r="DWO51" s="171"/>
      <c r="DWP51" s="171"/>
      <c r="DWQ51" s="171"/>
      <c r="DWR51" s="171"/>
      <c r="DWS51" s="171"/>
      <c r="DWT51" s="171"/>
      <c r="DWU51" s="171"/>
      <c r="DWV51" s="171"/>
      <c r="DWW51" s="171"/>
      <c r="DWX51" s="171"/>
      <c r="DWY51" s="171"/>
      <c r="DWZ51" s="171"/>
      <c r="DXA51" s="171"/>
      <c r="DXB51" s="171"/>
      <c r="DXC51" s="171"/>
      <c r="DXD51" s="171"/>
      <c r="DXE51" s="171"/>
      <c r="DXF51" s="171"/>
      <c r="DXG51" s="171"/>
      <c r="DXH51" s="171"/>
      <c r="DXI51" s="171"/>
      <c r="DXJ51" s="171"/>
      <c r="DXK51" s="171"/>
      <c r="DXL51" s="171"/>
      <c r="DXM51" s="171"/>
      <c r="DXN51" s="171"/>
      <c r="DXO51" s="171"/>
      <c r="DXP51" s="171"/>
      <c r="DXQ51" s="171"/>
      <c r="DXR51" s="171"/>
      <c r="DXS51" s="171"/>
      <c r="DXT51" s="171"/>
      <c r="DXU51" s="171"/>
      <c r="DXV51" s="171"/>
      <c r="DXW51" s="171"/>
      <c r="DXX51" s="171"/>
      <c r="DXY51" s="171"/>
      <c r="DXZ51" s="171"/>
      <c r="DYA51" s="171"/>
      <c r="DYB51" s="171"/>
      <c r="DYC51" s="171"/>
      <c r="DYD51" s="171"/>
      <c r="DYE51" s="171"/>
      <c r="DYF51" s="171"/>
      <c r="DYG51" s="171"/>
      <c r="DYH51" s="171"/>
      <c r="DYI51" s="171"/>
      <c r="DYJ51" s="171"/>
      <c r="DYK51" s="171"/>
      <c r="DYL51" s="171"/>
      <c r="DYM51" s="171"/>
      <c r="DYN51" s="171"/>
      <c r="DYO51" s="171"/>
      <c r="DYP51" s="171"/>
      <c r="DYQ51" s="171"/>
      <c r="DYR51" s="171"/>
      <c r="DYS51" s="171"/>
      <c r="DYT51" s="171"/>
      <c r="DYU51" s="171"/>
      <c r="DYV51" s="171"/>
      <c r="DYW51" s="171"/>
      <c r="DYX51" s="171"/>
      <c r="DYY51" s="171"/>
      <c r="DYZ51" s="171"/>
      <c r="DZA51" s="171"/>
      <c r="DZB51" s="171"/>
      <c r="DZC51" s="171"/>
      <c r="DZD51" s="171"/>
      <c r="DZE51" s="171"/>
      <c r="DZF51" s="171"/>
      <c r="DZG51" s="171"/>
      <c r="DZH51" s="171"/>
      <c r="DZI51" s="171"/>
      <c r="DZJ51" s="171"/>
      <c r="DZK51" s="171"/>
      <c r="DZL51" s="171"/>
      <c r="DZM51" s="171"/>
      <c r="DZN51" s="171"/>
      <c r="DZO51" s="171"/>
      <c r="DZP51" s="171"/>
      <c r="DZQ51" s="171"/>
      <c r="DZR51" s="171"/>
      <c r="DZS51" s="171"/>
      <c r="DZT51" s="171"/>
      <c r="DZU51" s="171"/>
      <c r="DZV51" s="171"/>
      <c r="DZW51" s="171"/>
      <c r="DZX51" s="171"/>
      <c r="DZY51" s="171"/>
      <c r="DZZ51" s="171"/>
      <c r="EAA51" s="171"/>
      <c r="EAB51" s="171"/>
      <c r="EAC51" s="171"/>
      <c r="EAD51" s="171"/>
      <c r="EAE51" s="171"/>
      <c r="EAF51" s="171"/>
      <c r="EAG51" s="171"/>
      <c r="EAH51" s="171"/>
      <c r="EAI51" s="171"/>
      <c r="EAJ51" s="171"/>
      <c r="EAK51" s="171"/>
      <c r="EAL51" s="171"/>
      <c r="EAM51" s="171"/>
      <c r="EAN51" s="171"/>
      <c r="EAO51" s="171"/>
      <c r="EAP51" s="171"/>
      <c r="EAQ51" s="171"/>
      <c r="EAR51" s="171"/>
      <c r="EAS51" s="171"/>
      <c r="EAT51" s="171"/>
      <c r="EAU51" s="171"/>
      <c r="EAV51" s="171"/>
      <c r="EAW51" s="171"/>
      <c r="EAX51" s="171"/>
      <c r="EAY51" s="171"/>
      <c r="EAZ51" s="171"/>
      <c r="EBA51" s="171"/>
      <c r="EBB51" s="171"/>
      <c r="EBC51" s="171"/>
      <c r="EBD51" s="171"/>
      <c r="EBE51" s="171"/>
      <c r="EBF51" s="171"/>
      <c r="EBG51" s="171"/>
      <c r="EBH51" s="171"/>
      <c r="EBI51" s="171"/>
      <c r="EBJ51" s="171"/>
      <c r="EBK51" s="171"/>
      <c r="EBL51" s="171"/>
      <c r="EBM51" s="171"/>
      <c r="EBN51" s="171"/>
      <c r="EBO51" s="171"/>
      <c r="EBP51" s="171"/>
      <c r="EBQ51" s="171"/>
      <c r="EBR51" s="171"/>
      <c r="EBS51" s="171"/>
      <c r="EBT51" s="171"/>
      <c r="EBU51" s="171"/>
      <c r="EBV51" s="171"/>
      <c r="EBW51" s="171"/>
      <c r="EBX51" s="171"/>
      <c r="EBY51" s="171"/>
      <c r="EBZ51" s="171"/>
      <c r="ECA51" s="171"/>
      <c r="ECB51" s="171"/>
      <c r="ECC51" s="171"/>
      <c r="ECD51" s="171"/>
      <c r="ECE51" s="171"/>
      <c r="ECF51" s="171"/>
      <c r="ECG51" s="171"/>
      <c r="ECH51" s="171"/>
      <c r="ECI51" s="171"/>
      <c r="ECJ51" s="171"/>
      <c r="ECK51" s="171"/>
      <c r="ECL51" s="171"/>
      <c r="ECM51" s="171"/>
      <c r="ECN51" s="171"/>
      <c r="ECO51" s="171"/>
      <c r="ECP51" s="171"/>
      <c r="ECQ51" s="171"/>
      <c r="ECR51" s="171"/>
      <c r="ECS51" s="171"/>
      <c r="ECT51" s="171"/>
      <c r="ECU51" s="171"/>
      <c r="ECV51" s="171"/>
      <c r="ECW51" s="171"/>
      <c r="ECX51" s="171"/>
      <c r="ECY51" s="171"/>
      <c r="ECZ51" s="171"/>
      <c r="EDA51" s="171"/>
      <c r="EDB51" s="171"/>
      <c r="EDC51" s="171"/>
      <c r="EDD51" s="171"/>
      <c r="EDE51" s="171"/>
      <c r="EDF51" s="171"/>
      <c r="EDG51" s="171"/>
      <c r="EDH51" s="171"/>
      <c r="EDI51" s="171"/>
      <c r="EDJ51" s="171"/>
      <c r="EDK51" s="171"/>
      <c r="EDL51" s="171"/>
      <c r="EDM51" s="171"/>
      <c r="EDN51" s="171"/>
      <c r="EDO51" s="171"/>
      <c r="EDP51" s="171"/>
      <c r="EDQ51" s="171"/>
      <c r="EDR51" s="171"/>
      <c r="EDS51" s="171"/>
      <c r="EDT51" s="171"/>
      <c r="EDU51" s="171"/>
      <c r="EDV51" s="171"/>
      <c r="EDW51" s="171"/>
      <c r="EDX51" s="171"/>
      <c r="EDY51" s="171"/>
      <c r="EDZ51" s="171"/>
      <c r="EEA51" s="171"/>
      <c r="EEB51" s="171"/>
      <c r="EEC51" s="171"/>
      <c r="EED51" s="171"/>
      <c r="EEE51" s="171"/>
      <c r="EEF51" s="171"/>
      <c r="EEG51" s="171"/>
      <c r="EEH51" s="171"/>
      <c r="EEI51" s="171"/>
      <c r="EEJ51" s="171"/>
      <c r="EEK51" s="171"/>
      <c r="EEL51" s="171"/>
      <c r="EEM51" s="171"/>
      <c r="EEN51" s="171"/>
      <c r="EEO51" s="171"/>
      <c r="EEP51" s="171"/>
      <c r="EEQ51" s="171"/>
      <c r="EER51" s="171"/>
      <c r="EES51" s="171"/>
      <c r="EET51" s="171"/>
      <c r="EEU51" s="171"/>
      <c r="EEV51" s="171"/>
      <c r="EEW51" s="171"/>
      <c r="EEX51" s="171"/>
      <c r="EEY51" s="171"/>
      <c r="EEZ51" s="171"/>
      <c r="EFA51" s="171"/>
      <c r="EFB51" s="171"/>
      <c r="EFC51" s="171"/>
      <c r="EFD51" s="171"/>
      <c r="EFE51" s="171"/>
      <c r="EFF51" s="171"/>
      <c r="EFG51" s="171"/>
      <c r="EFH51" s="171"/>
      <c r="EFI51" s="171"/>
      <c r="EFJ51" s="171"/>
      <c r="EFK51" s="171"/>
      <c r="EFL51" s="171"/>
      <c r="EFM51" s="171"/>
      <c r="EFN51" s="171"/>
      <c r="EFO51" s="171"/>
      <c r="EFP51" s="171"/>
      <c r="EFQ51" s="171"/>
      <c r="EFR51" s="171"/>
      <c r="EFS51" s="171"/>
      <c r="EFT51" s="171"/>
      <c r="EFU51" s="171"/>
      <c r="EFV51" s="171"/>
      <c r="EFW51" s="171"/>
      <c r="EFX51" s="171"/>
      <c r="EFY51" s="171"/>
      <c r="EFZ51" s="171"/>
      <c r="EGA51" s="171"/>
      <c r="EGB51" s="171"/>
      <c r="EGC51" s="171"/>
      <c r="EGD51" s="171"/>
      <c r="EGE51" s="171"/>
      <c r="EGF51" s="171"/>
      <c r="EGG51" s="171"/>
      <c r="EGH51" s="171"/>
      <c r="EGI51" s="171"/>
      <c r="EGJ51" s="171"/>
      <c r="EGK51" s="171"/>
      <c r="EGL51" s="171"/>
      <c r="EGM51" s="171"/>
      <c r="EGN51" s="171"/>
      <c r="EGO51" s="171"/>
      <c r="EGP51" s="171"/>
      <c r="EGQ51" s="171"/>
      <c r="EGR51" s="171"/>
      <c r="EGS51" s="171"/>
      <c r="EGT51" s="171"/>
      <c r="EGU51" s="171"/>
      <c r="EGV51" s="171"/>
      <c r="EGW51" s="171"/>
      <c r="EGX51" s="171"/>
      <c r="EGY51" s="171"/>
      <c r="EGZ51" s="171"/>
      <c r="EHA51" s="171"/>
      <c r="EHB51" s="171"/>
      <c r="EHC51" s="171"/>
      <c r="EHD51" s="171"/>
      <c r="EHE51" s="171"/>
      <c r="EHF51" s="171"/>
      <c r="EHG51" s="171"/>
      <c r="EHH51" s="171"/>
      <c r="EHI51" s="171"/>
      <c r="EHJ51" s="171"/>
      <c r="EHK51" s="171"/>
      <c r="EHL51" s="171"/>
      <c r="EHM51" s="171"/>
      <c r="EHN51" s="171"/>
      <c r="EHO51" s="171"/>
      <c r="EHP51" s="171"/>
      <c r="EHQ51" s="171"/>
      <c r="EHR51" s="171"/>
      <c r="EHS51" s="171"/>
      <c r="EHT51" s="171"/>
      <c r="EHU51" s="171"/>
      <c r="EHV51" s="171"/>
      <c r="EHW51" s="171"/>
      <c r="EHX51" s="171"/>
      <c r="EHY51" s="171"/>
      <c r="EHZ51" s="171"/>
      <c r="EIA51" s="171"/>
      <c r="EIB51" s="171"/>
      <c r="EIC51" s="171"/>
      <c r="EID51" s="171"/>
      <c r="EIE51" s="171"/>
      <c r="EIF51" s="171"/>
      <c r="EIG51" s="171"/>
      <c r="EIH51" s="171"/>
      <c r="EII51" s="171"/>
      <c r="EIJ51" s="171"/>
      <c r="EIK51" s="171"/>
      <c r="EIL51" s="171"/>
      <c r="EIM51" s="171"/>
      <c r="EIN51" s="171"/>
      <c r="EIO51" s="171"/>
      <c r="EIP51" s="171"/>
      <c r="EIQ51" s="171"/>
      <c r="EIR51" s="171"/>
      <c r="EIS51" s="171"/>
      <c r="EIT51" s="171"/>
      <c r="EIU51" s="171"/>
      <c r="EIV51" s="171"/>
      <c r="EIW51" s="171"/>
      <c r="EIX51" s="171"/>
      <c r="EIY51" s="171"/>
      <c r="EIZ51" s="171"/>
      <c r="EJA51" s="171"/>
      <c r="EJB51" s="171"/>
      <c r="EJC51" s="171"/>
      <c r="EJD51" s="171"/>
      <c r="EJE51" s="171"/>
      <c r="EJF51" s="171"/>
      <c r="EJG51" s="171"/>
      <c r="EJH51" s="171"/>
      <c r="EJI51" s="171"/>
      <c r="EJJ51" s="171"/>
      <c r="EJK51" s="171"/>
      <c r="EJL51" s="171"/>
      <c r="EJM51" s="171"/>
      <c r="EJN51" s="171"/>
      <c r="EJO51" s="171"/>
      <c r="EJP51" s="171"/>
      <c r="EJQ51" s="171"/>
      <c r="EJR51" s="171"/>
      <c r="EJS51" s="171"/>
      <c r="EJT51" s="171"/>
      <c r="EJU51" s="171"/>
      <c r="EJV51" s="171"/>
      <c r="EJW51" s="171"/>
      <c r="EJX51" s="171"/>
      <c r="EJY51" s="171"/>
      <c r="EJZ51" s="171"/>
      <c r="EKA51" s="171"/>
      <c r="EKB51" s="171"/>
      <c r="EKC51" s="171"/>
      <c r="EKD51" s="171"/>
      <c r="EKE51" s="171"/>
      <c r="EKF51" s="171"/>
      <c r="EKG51" s="171"/>
      <c r="EKH51" s="171"/>
      <c r="EKI51" s="171"/>
      <c r="EKJ51" s="171"/>
      <c r="EKK51" s="171"/>
      <c r="EKL51" s="171"/>
      <c r="EKM51" s="171"/>
      <c r="EKN51" s="171"/>
      <c r="EKO51" s="171"/>
      <c r="EKP51" s="171"/>
      <c r="EKQ51" s="171"/>
      <c r="EKR51" s="171"/>
      <c r="EKS51" s="171"/>
      <c r="EKT51" s="171"/>
      <c r="EKU51" s="171"/>
      <c r="EKV51" s="171"/>
      <c r="EKW51" s="171"/>
      <c r="EKX51" s="171"/>
      <c r="EKY51" s="171"/>
      <c r="EKZ51" s="171"/>
      <c r="ELA51" s="171"/>
      <c r="ELB51" s="171"/>
      <c r="ELC51" s="171"/>
      <c r="ELD51" s="171"/>
      <c r="ELE51" s="171"/>
      <c r="ELF51" s="171"/>
      <c r="ELG51" s="171"/>
      <c r="ELH51" s="171"/>
      <c r="ELI51" s="171"/>
      <c r="ELJ51" s="171"/>
      <c r="ELK51" s="171"/>
      <c r="ELL51" s="171"/>
      <c r="ELM51" s="171"/>
      <c r="ELN51" s="171"/>
      <c r="ELO51" s="171"/>
      <c r="ELP51" s="171"/>
      <c r="ELQ51" s="171"/>
      <c r="ELR51" s="171"/>
      <c r="ELS51" s="171"/>
      <c r="ELT51" s="171"/>
      <c r="ELU51" s="171"/>
      <c r="ELV51" s="171"/>
      <c r="ELW51" s="171"/>
      <c r="ELX51" s="171"/>
      <c r="ELY51" s="171"/>
      <c r="ELZ51" s="171"/>
      <c r="EMA51" s="171"/>
      <c r="EMB51" s="171"/>
      <c r="EMC51" s="171"/>
      <c r="EMD51" s="171"/>
      <c r="EME51" s="171"/>
      <c r="EMF51" s="171"/>
      <c r="EMG51" s="171"/>
      <c r="EMH51" s="171"/>
      <c r="EMI51" s="171"/>
      <c r="EMJ51" s="171"/>
      <c r="EMK51" s="171"/>
      <c r="EML51" s="171"/>
      <c r="EMM51" s="171"/>
      <c r="EMN51" s="171"/>
      <c r="EMO51" s="171"/>
      <c r="EMP51" s="171"/>
      <c r="EMQ51" s="171"/>
      <c r="EMR51" s="171"/>
      <c r="EMS51" s="171"/>
      <c r="EMT51" s="171"/>
      <c r="EMU51" s="171"/>
      <c r="EMV51" s="171"/>
      <c r="EMW51" s="171"/>
      <c r="EMX51" s="171"/>
      <c r="EMY51" s="171"/>
      <c r="EMZ51" s="171"/>
      <c r="ENA51" s="171"/>
      <c r="ENB51" s="171"/>
      <c r="ENC51" s="171"/>
      <c r="END51" s="171"/>
      <c r="ENE51" s="171"/>
      <c r="ENF51" s="171"/>
      <c r="ENG51" s="171"/>
      <c r="ENH51" s="171"/>
      <c r="ENI51" s="171"/>
      <c r="ENJ51" s="171"/>
      <c r="ENK51" s="171"/>
      <c r="ENL51" s="171"/>
      <c r="ENM51" s="171"/>
      <c r="ENN51" s="171"/>
      <c r="ENO51" s="171"/>
      <c r="ENP51" s="171"/>
      <c r="ENQ51" s="171"/>
      <c r="ENR51" s="171"/>
      <c r="ENS51" s="171"/>
      <c r="ENT51" s="171"/>
      <c r="ENU51" s="171"/>
      <c r="ENV51" s="171"/>
      <c r="ENW51" s="171"/>
      <c r="ENX51" s="171"/>
      <c r="ENY51" s="171"/>
      <c r="ENZ51" s="171"/>
      <c r="EOA51" s="171"/>
      <c r="EOB51" s="171"/>
      <c r="EOC51" s="171"/>
      <c r="EOD51" s="171"/>
      <c r="EOE51" s="171"/>
      <c r="EOF51" s="171"/>
      <c r="EOG51" s="171"/>
      <c r="EOH51" s="171"/>
      <c r="EOI51" s="171"/>
      <c r="EOJ51" s="171"/>
      <c r="EOK51" s="171"/>
      <c r="EOL51" s="171"/>
      <c r="EOM51" s="171"/>
      <c r="EON51" s="171"/>
      <c r="EOO51" s="171"/>
      <c r="EOP51" s="171"/>
      <c r="EOQ51" s="171"/>
      <c r="EOR51" s="171"/>
      <c r="EOS51" s="171"/>
      <c r="EOT51" s="171"/>
      <c r="EOU51" s="171"/>
      <c r="EOV51" s="171"/>
      <c r="EOW51" s="171"/>
      <c r="EOX51" s="171"/>
      <c r="EOY51" s="171"/>
      <c r="EOZ51" s="171"/>
      <c r="EPA51" s="171"/>
      <c r="EPB51" s="171"/>
      <c r="EPC51" s="171"/>
      <c r="EPD51" s="171"/>
      <c r="EPE51" s="171"/>
      <c r="EPF51" s="171"/>
      <c r="EPG51" s="171"/>
      <c r="EPH51" s="171"/>
      <c r="EPI51" s="171"/>
      <c r="EPJ51" s="171"/>
      <c r="EPK51" s="171"/>
      <c r="EPL51" s="171"/>
      <c r="EPM51" s="171"/>
      <c r="EPN51" s="171"/>
      <c r="EPO51" s="171"/>
      <c r="EPP51" s="171"/>
      <c r="EPQ51" s="171"/>
      <c r="EPR51" s="171"/>
      <c r="EPS51" s="171"/>
      <c r="EPT51" s="171"/>
      <c r="EPU51" s="171"/>
      <c r="EPV51" s="171"/>
      <c r="EPW51" s="171"/>
      <c r="EPX51" s="171"/>
      <c r="EPY51" s="171"/>
      <c r="EPZ51" s="171"/>
      <c r="EQA51" s="171"/>
      <c r="EQB51" s="171"/>
      <c r="EQC51" s="171"/>
      <c r="EQD51" s="171"/>
      <c r="EQE51" s="171"/>
      <c r="EQF51" s="171"/>
      <c r="EQG51" s="171"/>
      <c r="EQH51" s="171"/>
      <c r="EQI51" s="171"/>
      <c r="EQJ51" s="171"/>
      <c r="EQK51" s="171"/>
      <c r="EQL51" s="171"/>
      <c r="EQM51" s="171"/>
      <c r="EQN51" s="171"/>
      <c r="EQO51" s="171"/>
      <c r="EQP51" s="171"/>
      <c r="EQQ51" s="171"/>
      <c r="EQR51" s="171"/>
      <c r="EQS51" s="171"/>
      <c r="EQT51" s="171"/>
      <c r="EQU51" s="171"/>
      <c r="EQV51" s="171"/>
      <c r="EQW51" s="171"/>
      <c r="EQX51" s="171"/>
      <c r="EQY51" s="171"/>
      <c r="EQZ51" s="171"/>
      <c r="ERA51" s="171"/>
      <c r="ERB51" s="171"/>
      <c r="ERC51" s="171"/>
      <c r="ERD51" s="171"/>
      <c r="ERE51" s="171"/>
      <c r="ERF51" s="171"/>
      <c r="ERG51" s="171"/>
      <c r="ERH51" s="171"/>
      <c r="ERI51" s="171"/>
      <c r="ERJ51" s="171"/>
      <c r="ERK51" s="171"/>
      <c r="ERL51" s="171"/>
      <c r="ERM51" s="171"/>
      <c r="ERN51" s="171"/>
      <c r="ERO51" s="171"/>
      <c r="ERP51" s="171"/>
      <c r="ERQ51" s="171"/>
      <c r="ERR51" s="171"/>
      <c r="ERS51" s="171"/>
      <c r="ERT51" s="171"/>
      <c r="ERU51" s="171"/>
      <c r="ERV51" s="171"/>
      <c r="ERW51" s="171"/>
      <c r="ERX51" s="171"/>
      <c r="ERY51" s="171"/>
      <c r="ERZ51" s="171"/>
      <c r="ESA51" s="171"/>
      <c r="ESB51" s="171"/>
      <c r="ESC51" s="171"/>
      <c r="ESD51" s="171"/>
      <c r="ESE51" s="171"/>
      <c r="ESF51" s="171"/>
      <c r="ESG51" s="171"/>
      <c r="ESH51" s="171"/>
      <c r="ESI51" s="171"/>
      <c r="ESJ51" s="171"/>
      <c r="ESK51" s="171"/>
      <c r="ESL51" s="171"/>
      <c r="ESM51" s="171"/>
      <c r="ESN51" s="171"/>
      <c r="ESO51" s="171"/>
      <c r="ESP51" s="171"/>
      <c r="ESQ51" s="171"/>
      <c r="ESR51" s="171"/>
      <c r="ESS51" s="171"/>
      <c r="EST51" s="171"/>
      <c r="ESU51" s="171"/>
      <c r="ESV51" s="171"/>
      <c r="ESW51" s="171"/>
      <c r="ESX51" s="171"/>
      <c r="ESY51" s="171"/>
      <c r="ESZ51" s="171"/>
      <c r="ETA51" s="171"/>
      <c r="ETB51" s="171"/>
      <c r="ETC51" s="171"/>
      <c r="ETD51" s="171"/>
      <c r="ETE51" s="171"/>
      <c r="ETF51" s="171"/>
      <c r="ETG51" s="171"/>
      <c r="ETH51" s="171"/>
      <c r="ETI51" s="171"/>
      <c r="ETJ51" s="171"/>
      <c r="ETK51" s="171"/>
      <c r="ETL51" s="171"/>
      <c r="ETM51" s="171"/>
      <c r="ETN51" s="171"/>
      <c r="ETO51" s="171"/>
      <c r="ETP51" s="171"/>
      <c r="ETQ51" s="171"/>
      <c r="ETR51" s="171"/>
      <c r="ETS51" s="171"/>
      <c r="ETT51" s="171"/>
      <c r="ETU51" s="171"/>
      <c r="ETV51" s="171"/>
      <c r="ETW51" s="171"/>
      <c r="ETX51" s="171"/>
      <c r="ETY51" s="171"/>
      <c r="ETZ51" s="171"/>
      <c r="EUA51" s="171"/>
      <c r="EUB51" s="171"/>
      <c r="EUC51" s="171"/>
      <c r="EUD51" s="171"/>
      <c r="EUE51" s="171"/>
      <c r="EUF51" s="171"/>
      <c r="EUG51" s="171"/>
      <c r="EUH51" s="171"/>
      <c r="EUI51" s="171"/>
      <c r="EUJ51" s="171"/>
      <c r="EUK51" s="171"/>
      <c r="EUL51" s="171"/>
      <c r="EUM51" s="171"/>
      <c r="EUN51" s="171"/>
      <c r="EUO51" s="171"/>
      <c r="EUP51" s="171"/>
      <c r="EUQ51" s="171"/>
      <c r="EUR51" s="171"/>
      <c r="EUS51" s="171"/>
      <c r="EUT51" s="171"/>
      <c r="EUU51" s="171"/>
      <c r="EUV51" s="171"/>
      <c r="EUW51" s="171"/>
      <c r="EUX51" s="171"/>
      <c r="EUY51" s="171"/>
      <c r="EUZ51" s="171"/>
      <c r="EVA51" s="171"/>
      <c r="EVB51" s="171"/>
      <c r="EVC51" s="171"/>
      <c r="EVD51" s="171"/>
      <c r="EVE51" s="171"/>
      <c r="EVF51" s="171"/>
      <c r="EVG51" s="171"/>
      <c r="EVH51" s="171"/>
      <c r="EVI51" s="171"/>
      <c r="EVJ51" s="171"/>
      <c r="EVK51" s="171"/>
      <c r="EVL51" s="171"/>
      <c r="EVM51" s="171"/>
      <c r="EVN51" s="171"/>
      <c r="EVO51" s="171"/>
      <c r="EVP51" s="171"/>
      <c r="EVQ51" s="171"/>
      <c r="EVR51" s="171"/>
      <c r="EVS51" s="171"/>
      <c r="EVT51" s="171"/>
      <c r="EVU51" s="171"/>
      <c r="EVV51" s="171"/>
      <c r="EVW51" s="171"/>
      <c r="EVX51" s="171"/>
      <c r="EVY51" s="171"/>
      <c r="EVZ51" s="171"/>
      <c r="EWA51" s="171"/>
      <c r="EWB51" s="171"/>
      <c r="EWC51" s="171"/>
      <c r="EWD51" s="171"/>
      <c r="EWE51" s="171"/>
      <c r="EWF51" s="171"/>
      <c r="EWG51" s="171"/>
      <c r="EWH51" s="171"/>
      <c r="EWI51" s="171"/>
      <c r="EWJ51" s="171"/>
      <c r="EWK51" s="171"/>
      <c r="EWL51" s="171"/>
      <c r="EWM51" s="171"/>
      <c r="EWN51" s="171"/>
      <c r="EWO51" s="171"/>
      <c r="EWP51" s="171"/>
      <c r="EWQ51" s="171"/>
      <c r="EWR51" s="171"/>
      <c r="EWS51" s="171"/>
      <c r="EWT51" s="171"/>
      <c r="EWU51" s="171"/>
      <c r="EWV51" s="171"/>
      <c r="EWW51" s="171"/>
      <c r="EWX51" s="171"/>
      <c r="EWY51" s="171"/>
      <c r="EWZ51" s="171"/>
      <c r="EXA51" s="171"/>
      <c r="EXB51" s="171"/>
      <c r="EXC51" s="171"/>
      <c r="EXD51" s="171"/>
      <c r="EXE51" s="171"/>
      <c r="EXF51" s="171"/>
      <c r="EXG51" s="171"/>
      <c r="EXH51" s="171"/>
      <c r="EXI51" s="171"/>
      <c r="EXJ51" s="171"/>
      <c r="EXK51" s="171"/>
      <c r="EXL51" s="171"/>
      <c r="EXM51" s="171"/>
      <c r="EXN51" s="171"/>
      <c r="EXO51" s="171"/>
      <c r="EXP51" s="171"/>
      <c r="EXQ51" s="171"/>
      <c r="EXR51" s="171"/>
      <c r="EXS51" s="171"/>
      <c r="EXT51" s="171"/>
      <c r="EXU51" s="171"/>
      <c r="EXV51" s="171"/>
      <c r="EXW51" s="171"/>
      <c r="EXX51" s="171"/>
      <c r="EXY51" s="171"/>
      <c r="EXZ51" s="171"/>
      <c r="EYA51" s="171"/>
      <c r="EYB51" s="171"/>
      <c r="EYC51" s="171"/>
      <c r="EYD51" s="171"/>
      <c r="EYE51" s="171"/>
      <c r="EYF51" s="171"/>
      <c r="EYG51" s="171"/>
      <c r="EYH51" s="171"/>
      <c r="EYI51" s="171"/>
      <c r="EYJ51" s="171"/>
      <c r="EYK51" s="171"/>
      <c r="EYL51" s="171"/>
      <c r="EYM51" s="171"/>
      <c r="EYN51" s="171"/>
      <c r="EYO51" s="171"/>
      <c r="EYP51" s="171"/>
      <c r="EYQ51" s="171"/>
      <c r="EYR51" s="171"/>
      <c r="EYS51" s="171"/>
      <c r="EYT51" s="171"/>
      <c r="EYU51" s="171"/>
      <c r="EYV51" s="171"/>
      <c r="EYW51" s="171"/>
      <c r="EYX51" s="171"/>
      <c r="EYY51" s="171"/>
      <c r="EYZ51" s="171"/>
      <c r="EZA51" s="171"/>
      <c r="EZB51" s="171"/>
      <c r="EZC51" s="171"/>
      <c r="EZD51" s="171"/>
      <c r="EZE51" s="171"/>
      <c r="EZF51" s="171"/>
      <c r="EZG51" s="171"/>
      <c r="EZH51" s="171"/>
      <c r="EZI51" s="171"/>
      <c r="EZJ51" s="171"/>
      <c r="EZK51" s="171"/>
      <c r="EZL51" s="171"/>
      <c r="EZM51" s="171"/>
      <c r="EZN51" s="171"/>
      <c r="EZO51" s="171"/>
      <c r="EZP51" s="171"/>
      <c r="EZQ51" s="171"/>
      <c r="EZR51" s="171"/>
      <c r="EZS51" s="171"/>
      <c r="EZT51" s="171"/>
      <c r="EZU51" s="171"/>
      <c r="EZV51" s="171"/>
      <c r="EZW51" s="171"/>
      <c r="EZX51" s="171"/>
      <c r="EZY51" s="171"/>
      <c r="EZZ51" s="171"/>
      <c r="FAA51" s="171"/>
      <c r="FAB51" s="171"/>
      <c r="FAC51" s="171"/>
      <c r="FAD51" s="171"/>
      <c r="FAE51" s="171"/>
      <c r="FAF51" s="171"/>
      <c r="FAG51" s="171"/>
      <c r="FAH51" s="171"/>
      <c r="FAI51" s="171"/>
      <c r="FAJ51" s="171"/>
      <c r="FAK51" s="171"/>
      <c r="FAL51" s="171"/>
      <c r="FAM51" s="171"/>
      <c r="FAN51" s="171"/>
      <c r="FAO51" s="171"/>
      <c r="FAP51" s="171"/>
      <c r="FAQ51" s="171"/>
      <c r="FAR51" s="171"/>
      <c r="FAS51" s="171"/>
      <c r="FAT51" s="171"/>
      <c r="FAU51" s="171"/>
      <c r="FAV51" s="171"/>
      <c r="FAW51" s="171"/>
      <c r="FAX51" s="171"/>
      <c r="FAY51" s="171"/>
      <c r="FAZ51" s="171"/>
      <c r="FBA51" s="171"/>
      <c r="FBB51" s="171"/>
      <c r="FBC51" s="171"/>
      <c r="FBD51" s="171"/>
      <c r="FBE51" s="171"/>
      <c r="FBF51" s="171"/>
      <c r="FBG51" s="171"/>
      <c r="FBH51" s="171"/>
      <c r="FBI51" s="171"/>
      <c r="FBJ51" s="171"/>
      <c r="FBK51" s="171"/>
      <c r="FBL51" s="171"/>
      <c r="FBM51" s="171"/>
      <c r="FBN51" s="171"/>
      <c r="FBO51" s="171"/>
      <c r="FBP51" s="171"/>
      <c r="FBQ51" s="171"/>
      <c r="FBR51" s="171"/>
      <c r="FBS51" s="171"/>
      <c r="FBT51" s="171"/>
      <c r="FBU51" s="171"/>
      <c r="FBV51" s="171"/>
      <c r="FBW51" s="171"/>
      <c r="FBX51" s="171"/>
      <c r="FBY51" s="171"/>
      <c r="FBZ51" s="171"/>
      <c r="FCA51" s="171"/>
      <c r="FCB51" s="171"/>
      <c r="FCC51" s="171"/>
      <c r="FCD51" s="171"/>
      <c r="FCE51" s="171"/>
      <c r="FCF51" s="171"/>
      <c r="FCG51" s="171"/>
      <c r="FCH51" s="171"/>
      <c r="FCI51" s="171"/>
      <c r="FCJ51" s="171"/>
      <c r="FCK51" s="171"/>
      <c r="FCL51" s="171"/>
      <c r="FCM51" s="171"/>
      <c r="FCN51" s="171"/>
      <c r="FCO51" s="171"/>
      <c r="FCP51" s="171"/>
      <c r="FCQ51" s="171"/>
      <c r="FCR51" s="171"/>
      <c r="FCS51" s="171"/>
      <c r="FCT51" s="171"/>
      <c r="FCU51" s="171"/>
      <c r="FCV51" s="171"/>
      <c r="FCW51" s="171"/>
      <c r="FCX51" s="171"/>
      <c r="FCY51" s="171"/>
      <c r="FCZ51" s="171"/>
      <c r="FDA51" s="171"/>
      <c r="FDB51" s="171"/>
      <c r="FDC51" s="171"/>
      <c r="FDD51" s="171"/>
      <c r="FDE51" s="171"/>
      <c r="FDF51" s="171"/>
      <c r="FDG51" s="171"/>
      <c r="FDH51" s="171"/>
      <c r="FDI51" s="171"/>
      <c r="FDJ51" s="171"/>
      <c r="FDK51" s="171"/>
      <c r="FDL51" s="171"/>
      <c r="FDM51" s="171"/>
      <c r="FDN51" s="171"/>
      <c r="FDO51" s="171"/>
      <c r="FDP51" s="171"/>
      <c r="FDQ51" s="171"/>
      <c r="FDR51" s="171"/>
      <c r="FDS51" s="171"/>
      <c r="FDT51" s="171"/>
      <c r="FDU51" s="171"/>
      <c r="FDV51" s="171"/>
      <c r="FDW51" s="171"/>
      <c r="FDX51" s="171"/>
      <c r="FDY51" s="171"/>
      <c r="FDZ51" s="171"/>
      <c r="FEA51" s="171"/>
      <c r="FEB51" s="171"/>
      <c r="FEC51" s="171"/>
      <c r="FED51" s="171"/>
      <c r="FEE51" s="171"/>
      <c r="FEF51" s="171"/>
      <c r="FEG51" s="171"/>
      <c r="FEH51" s="171"/>
      <c r="FEI51" s="171"/>
      <c r="FEJ51" s="171"/>
      <c r="FEK51" s="171"/>
      <c r="FEL51" s="171"/>
      <c r="FEM51" s="171"/>
      <c r="FEN51" s="171"/>
      <c r="FEO51" s="171"/>
      <c r="FEP51" s="171"/>
      <c r="FEQ51" s="171"/>
      <c r="FER51" s="171"/>
      <c r="FES51" s="171"/>
      <c r="FET51" s="171"/>
      <c r="FEU51" s="171"/>
      <c r="FEV51" s="171"/>
      <c r="FEW51" s="171"/>
      <c r="FEX51" s="171"/>
      <c r="FEY51" s="171"/>
      <c r="FEZ51" s="171"/>
      <c r="FFA51" s="171"/>
      <c r="FFB51" s="171"/>
      <c r="FFC51" s="171"/>
      <c r="FFD51" s="171"/>
      <c r="FFE51" s="171"/>
      <c r="FFF51" s="171"/>
      <c r="FFG51" s="171"/>
      <c r="FFH51" s="171"/>
      <c r="FFI51" s="171"/>
      <c r="FFJ51" s="171"/>
      <c r="FFK51" s="171"/>
      <c r="FFL51" s="171"/>
      <c r="FFM51" s="171"/>
      <c r="FFN51" s="171"/>
      <c r="FFO51" s="171"/>
      <c r="FFP51" s="171"/>
      <c r="FFQ51" s="171"/>
      <c r="FFR51" s="171"/>
      <c r="FFS51" s="171"/>
      <c r="FFT51" s="171"/>
      <c r="FFU51" s="171"/>
      <c r="FFV51" s="171"/>
      <c r="FFW51" s="171"/>
      <c r="FFX51" s="171"/>
      <c r="FFY51" s="171"/>
      <c r="FFZ51" s="171"/>
      <c r="FGA51" s="171"/>
      <c r="FGB51" s="171"/>
      <c r="FGC51" s="171"/>
      <c r="FGD51" s="171"/>
      <c r="FGE51" s="171"/>
      <c r="FGF51" s="171"/>
      <c r="FGG51" s="171"/>
      <c r="FGH51" s="171"/>
      <c r="FGI51" s="171"/>
      <c r="FGJ51" s="171"/>
      <c r="FGK51" s="171"/>
      <c r="FGL51" s="171"/>
      <c r="FGM51" s="171"/>
      <c r="FGN51" s="171"/>
      <c r="FGO51" s="171"/>
      <c r="FGP51" s="171"/>
      <c r="FGQ51" s="171"/>
      <c r="FGR51" s="171"/>
      <c r="FGS51" s="171"/>
      <c r="FGT51" s="171"/>
      <c r="FGU51" s="171"/>
      <c r="FGV51" s="171"/>
      <c r="FGW51" s="171"/>
      <c r="FGX51" s="171"/>
      <c r="FGY51" s="171"/>
      <c r="FGZ51" s="171"/>
      <c r="FHA51" s="171"/>
      <c r="FHB51" s="171"/>
      <c r="FHC51" s="171"/>
      <c r="FHD51" s="171"/>
      <c r="FHE51" s="171"/>
      <c r="FHF51" s="171"/>
      <c r="FHG51" s="171"/>
      <c r="FHH51" s="171"/>
      <c r="FHI51" s="171"/>
      <c r="FHJ51" s="171"/>
      <c r="FHK51" s="171"/>
      <c r="FHL51" s="171"/>
      <c r="FHM51" s="171"/>
      <c r="FHN51" s="171"/>
      <c r="FHO51" s="171"/>
      <c r="FHP51" s="171"/>
      <c r="FHQ51" s="171"/>
      <c r="FHR51" s="171"/>
      <c r="FHS51" s="171"/>
      <c r="FHT51" s="171"/>
      <c r="FHU51" s="171"/>
      <c r="FHV51" s="171"/>
      <c r="FHW51" s="171"/>
      <c r="FHX51" s="171"/>
      <c r="FHY51" s="171"/>
      <c r="FHZ51" s="171"/>
      <c r="FIA51" s="171"/>
      <c r="FIB51" s="171"/>
      <c r="FIC51" s="171"/>
      <c r="FID51" s="171"/>
      <c r="FIE51" s="171"/>
      <c r="FIF51" s="171"/>
      <c r="FIG51" s="171"/>
      <c r="FIH51" s="171"/>
      <c r="FII51" s="171"/>
      <c r="FIJ51" s="171"/>
      <c r="FIK51" s="171"/>
      <c r="FIL51" s="171"/>
      <c r="FIM51" s="171"/>
      <c r="FIN51" s="171"/>
      <c r="FIO51" s="171"/>
      <c r="FIP51" s="171"/>
      <c r="FIQ51" s="171"/>
      <c r="FIR51" s="171"/>
      <c r="FIS51" s="171"/>
      <c r="FIT51" s="171"/>
      <c r="FIU51" s="171"/>
      <c r="FIV51" s="171"/>
      <c r="FIW51" s="171"/>
      <c r="FIX51" s="171"/>
      <c r="FIY51" s="171"/>
      <c r="FIZ51" s="171"/>
      <c r="FJA51" s="171"/>
      <c r="FJB51" s="171"/>
      <c r="FJC51" s="171"/>
      <c r="FJD51" s="171"/>
      <c r="FJE51" s="171"/>
      <c r="FJF51" s="171"/>
      <c r="FJG51" s="171"/>
      <c r="FJH51" s="171"/>
      <c r="FJI51" s="171"/>
      <c r="FJJ51" s="171"/>
      <c r="FJK51" s="171"/>
      <c r="FJL51" s="171"/>
      <c r="FJM51" s="171"/>
      <c r="FJN51" s="171"/>
      <c r="FJO51" s="171"/>
      <c r="FJP51" s="171"/>
      <c r="FJQ51" s="171"/>
      <c r="FJR51" s="171"/>
      <c r="FJS51" s="171"/>
      <c r="FJT51" s="171"/>
      <c r="FJU51" s="171"/>
      <c r="FJV51" s="171"/>
      <c r="FJW51" s="171"/>
      <c r="FJX51" s="171"/>
      <c r="FJY51" s="171"/>
      <c r="FJZ51" s="171"/>
      <c r="FKA51" s="171"/>
      <c r="FKB51" s="171"/>
      <c r="FKC51" s="171"/>
      <c r="FKD51" s="171"/>
      <c r="FKE51" s="171"/>
      <c r="FKF51" s="171"/>
      <c r="FKG51" s="171"/>
      <c r="FKH51" s="171"/>
      <c r="FKI51" s="171"/>
      <c r="FKJ51" s="171"/>
      <c r="FKK51" s="171"/>
      <c r="FKL51" s="171"/>
      <c r="FKM51" s="171"/>
      <c r="FKN51" s="171"/>
      <c r="FKO51" s="171"/>
      <c r="FKP51" s="171"/>
      <c r="FKQ51" s="171"/>
      <c r="FKR51" s="171"/>
      <c r="FKS51" s="171"/>
      <c r="FKT51" s="171"/>
      <c r="FKU51" s="171"/>
      <c r="FKV51" s="171"/>
      <c r="FKW51" s="171"/>
      <c r="FKX51" s="171"/>
      <c r="FKY51" s="171"/>
      <c r="FKZ51" s="171"/>
      <c r="FLA51" s="171"/>
      <c r="FLB51" s="171"/>
      <c r="FLC51" s="171"/>
      <c r="FLD51" s="171"/>
      <c r="FLE51" s="171"/>
      <c r="FLF51" s="171"/>
      <c r="FLG51" s="171"/>
      <c r="FLH51" s="171"/>
      <c r="FLI51" s="171"/>
      <c r="FLJ51" s="171"/>
      <c r="FLK51" s="171"/>
      <c r="FLL51" s="171"/>
      <c r="FLM51" s="171"/>
      <c r="FLN51" s="171"/>
      <c r="FLO51" s="171"/>
      <c r="FLP51" s="171"/>
      <c r="FLQ51" s="171"/>
      <c r="FLR51" s="171"/>
      <c r="FLS51" s="171"/>
      <c r="FLT51" s="171"/>
      <c r="FLU51" s="171"/>
      <c r="FLV51" s="171"/>
      <c r="FLW51" s="171"/>
      <c r="FLX51" s="171"/>
      <c r="FLY51" s="171"/>
      <c r="FLZ51" s="171"/>
      <c r="FMA51" s="171"/>
      <c r="FMB51" s="171"/>
      <c r="FMC51" s="171"/>
      <c r="FMD51" s="171"/>
      <c r="FME51" s="171"/>
      <c r="FMF51" s="171"/>
      <c r="FMG51" s="171"/>
      <c r="FMH51" s="171"/>
      <c r="FMI51" s="171"/>
      <c r="FMJ51" s="171"/>
      <c r="FMK51" s="171"/>
      <c r="FML51" s="171"/>
      <c r="FMM51" s="171"/>
      <c r="FMN51" s="171"/>
      <c r="FMO51" s="171"/>
      <c r="FMP51" s="171"/>
      <c r="FMQ51" s="171"/>
      <c r="FMR51" s="171"/>
      <c r="FMS51" s="171"/>
      <c r="FMT51" s="171"/>
      <c r="FMU51" s="171"/>
      <c r="FMV51" s="171"/>
      <c r="FMW51" s="171"/>
      <c r="FMX51" s="171"/>
      <c r="FMY51" s="171"/>
      <c r="FMZ51" s="171"/>
      <c r="FNA51" s="171"/>
      <c r="FNB51" s="171"/>
      <c r="FNC51" s="171"/>
      <c r="FND51" s="171"/>
      <c r="FNE51" s="171"/>
      <c r="FNF51" s="171"/>
      <c r="FNG51" s="171"/>
      <c r="FNH51" s="171"/>
      <c r="FNI51" s="171"/>
      <c r="FNJ51" s="171"/>
      <c r="FNK51" s="171"/>
      <c r="FNL51" s="171"/>
      <c r="FNM51" s="171"/>
      <c r="FNN51" s="171"/>
      <c r="FNO51" s="171"/>
      <c r="FNP51" s="171"/>
      <c r="FNQ51" s="171"/>
      <c r="FNR51" s="171"/>
      <c r="FNS51" s="171"/>
      <c r="FNT51" s="171"/>
      <c r="FNU51" s="171"/>
      <c r="FNV51" s="171"/>
      <c r="FNW51" s="171"/>
      <c r="FNX51" s="171"/>
      <c r="FNY51" s="171"/>
      <c r="FNZ51" s="171"/>
      <c r="FOA51" s="171"/>
      <c r="FOB51" s="171"/>
      <c r="FOC51" s="171"/>
      <c r="FOD51" s="171"/>
      <c r="FOE51" s="171"/>
      <c r="FOF51" s="171"/>
      <c r="FOG51" s="171"/>
      <c r="FOH51" s="171"/>
      <c r="FOI51" s="171"/>
      <c r="FOJ51" s="171"/>
      <c r="FOK51" s="171"/>
      <c r="FOL51" s="171"/>
      <c r="FOM51" s="171"/>
      <c r="FON51" s="171"/>
      <c r="FOO51" s="171"/>
      <c r="FOP51" s="171"/>
      <c r="FOQ51" s="171"/>
      <c r="FOR51" s="171"/>
      <c r="FOS51" s="171"/>
      <c r="FOT51" s="171"/>
      <c r="FOU51" s="171"/>
      <c r="FOV51" s="171"/>
      <c r="FOW51" s="171"/>
      <c r="FOX51" s="171"/>
      <c r="FOY51" s="171"/>
      <c r="FOZ51" s="171"/>
      <c r="FPA51" s="171"/>
      <c r="FPB51" s="171"/>
      <c r="FPC51" s="171"/>
      <c r="FPD51" s="171"/>
      <c r="FPE51" s="171"/>
      <c r="FPF51" s="171"/>
      <c r="FPG51" s="171"/>
      <c r="FPH51" s="171"/>
      <c r="FPI51" s="171"/>
      <c r="FPJ51" s="171"/>
      <c r="FPK51" s="171"/>
      <c r="FPL51" s="171"/>
      <c r="FPM51" s="171"/>
      <c r="FPN51" s="171"/>
      <c r="FPO51" s="171"/>
      <c r="FPP51" s="171"/>
      <c r="FPQ51" s="171"/>
      <c r="FPR51" s="171"/>
      <c r="FPS51" s="171"/>
      <c r="FPT51" s="171"/>
      <c r="FPU51" s="171"/>
      <c r="FPV51" s="171"/>
      <c r="FPW51" s="171"/>
      <c r="FPX51" s="171"/>
      <c r="FPY51" s="171"/>
      <c r="FPZ51" s="171"/>
      <c r="FQA51" s="171"/>
      <c r="FQB51" s="171"/>
      <c r="FQC51" s="171"/>
      <c r="FQD51" s="171"/>
      <c r="FQE51" s="171"/>
      <c r="FQF51" s="171"/>
      <c r="FQG51" s="171"/>
      <c r="FQH51" s="171"/>
      <c r="FQI51" s="171"/>
      <c r="FQJ51" s="171"/>
      <c r="FQK51" s="171"/>
      <c r="FQL51" s="171"/>
      <c r="FQM51" s="171"/>
      <c r="FQN51" s="171"/>
      <c r="FQO51" s="171"/>
      <c r="FQP51" s="171"/>
      <c r="FQQ51" s="171"/>
      <c r="FQR51" s="171"/>
      <c r="FQS51" s="171"/>
      <c r="FQT51" s="171"/>
      <c r="FQU51" s="171"/>
      <c r="FQV51" s="171"/>
      <c r="FQW51" s="171"/>
      <c r="FQX51" s="171"/>
      <c r="FQY51" s="171"/>
      <c r="FQZ51" s="171"/>
      <c r="FRA51" s="171"/>
      <c r="FRB51" s="171"/>
      <c r="FRC51" s="171"/>
      <c r="FRD51" s="171"/>
      <c r="FRE51" s="171"/>
      <c r="FRF51" s="171"/>
      <c r="FRG51" s="171"/>
      <c r="FRH51" s="171"/>
      <c r="FRI51" s="171"/>
      <c r="FRJ51" s="171"/>
      <c r="FRK51" s="171"/>
      <c r="FRL51" s="171"/>
      <c r="FRM51" s="171"/>
      <c r="FRN51" s="171"/>
      <c r="FRO51" s="171"/>
      <c r="FRP51" s="171"/>
      <c r="FRQ51" s="171"/>
      <c r="FRR51" s="171"/>
      <c r="FRS51" s="171"/>
      <c r="FRT51" s="171"/>
      <c r="FRU51" s="171"/>
      <c r="FRV51" s="171"/>
      <c r="FRW51" s="171"/>
      <c r="FRX51" s="171"/>
      <c r="FRY51" s="171"/>
      <c r="FRZ51" s="171"/>
      <c r="FSA51" s="171"/>
      <c r="FSB51" s="171"/>
      <c r="FSC51" s="171"/>
      <c r="FSD51" s="171"/>
      <c r="FSE51" s="171"/>
      <c r="FSF51" s="171"/>
      <c r="FSG51" s="171"/>
      <c r="FSH51" s="171"/>
      <c r="FSI51" s="171"/>
      <c r="FSJ51" s="171"/>
      <c r="FSK51" s="171"/>
      <c r="FSL51" s="171"/>
      <c r="FSM51" s="171"/>
      <c r="FSN51" s="171"/>
      <c r="FSO51" s="171"/>
      <c r="FSP51" s="171"/>
      <c r="FSQ51" s="171"/>
      <c r="FSR51" s="171"/>
      <c r="FSS51" s="171"/>
      <c r="FST51" s="171"/>
      <c r="FSU51" s="171"/>
      <c r="FSV51" s="171"/>
      <c r="FSW51" s="171"/>
      <c r="FSX51" s="171"/>
      <c r="FSY51" s="171"/>
      <c r="FSZ51" s="171"/>
      <c r="FTA51" s="171"/>
      <c r="FTB51" s="171"/>
      <c r="FTC51" s="171"/>
      <c r="FTD51" s="171"/>
      <c r="FTE51" s="171"/>
      <c r="FTF51" s="171"/>
      <c r="FTG51" s="171"/>
      <c r="FTH51" s="171"/>
      <c r="FTI51" s="171"/>
      <c r="FTJ51" s="171"/>
      <c r="FTK51" s="171"/>
      <c r="FTL51" s="171"/>
      <c r="FTM51" s="171"/>
      <c r="FTN51" s="171"/>
      <c r="FTO51" s="171"/>
      <c r="FTP51" s="171"/>
      <c r="FTQ51" s="171"/>
      <c r="FTR51" s="171"/>
      <c r="FTS51" s="171"/>
      <c r="FTT51" s="171"/>
      <c r="FTU51" s="171"/>
      <c r="FTV51" s="171"/>
      <c r="FTW51" s="171"/>
      <c r="FTX51" s="171"/>
      <c r="FTY51" s="171"/>
      <c r="FTZ51" s="171"/>
      <c r="FUA51" s="171"/>
      <c r="FUB51" s="171"/>
      <c r="FUC51" s="171"/>
      <c r="FUD51" s="171"/>
      <c r="FUE51" s="171"/>
      <c r="FUF51" s="171"/>
      <c r="FUG51" s="171"/>
      <c r="FUH51" s="171"/>
      <c r="FUI51" s="171"/>
      <c r="FUJ51" s="171"/>
      <c r="FUK51" s="171"/>
      <c r="FUL51" s="171"/>
      <c r="FUM51" s="171"/>
      <c r="FUN51" s="171"/>
      <c r="FUO51" s="171"/>
      <c r="FUP51" s="171"/>
      <c r="FUQ51" s="171"/>
      <c r="FUR51" s="171"/>
      <c r="FUS51" s="171"/>
      <c r="FUT51" s="171"/>
      <c r="FUU51" s="171"/>
      <c r="FUV51" s="171"/>
      <c r="FUW51" s="171"/>
      <c r="FUX51" s="171"/>
      <c r="FUY51" s="171"/>
      <c r="FUZ51" s="171"/>
      <c r="FVA51" s="171"/>
      <c r="FVB51" s="171"/>
      <c r="FVC51" s="171"/>
      <c r="FVD51" s="171"/>
      <c r="FVE51" s="171"/>
      <c r="FVF51" s="171"/>
      <c r="FVG51" s="171"/>
      <c r="FVH51" s="171"/>
      <c r="FVI51" s="171"/>
      <c r="FVJ51" s="171"/>
      <c r="FVK51" s="171"/>
      <c r="FVL51" s="171"/>
      <c r="FVM51" s="171"/>
      <c r="FVN51" s="171"/>
      <c r="FVO51" s="171"/>
      <c r="FVP51" s="171"/>
      <c r="FVQ51" s="171"/>
      <c r="FVR51" s="171"/>
      <c r="FVS51" s="171"/>
      <c r="FVT51" s="171"/>
      <c r="FVU51" s="171"/>
      <c r="FVV51" s="171"/>
      <c r="FVW51" s="171"/>
      <c r="FVX51" s="171"/>
      <c r="FVY51" s="171"/>
      <c r="FVZ51" s="171"/>
      <c r="FWA51" s="171"/>
      <c r="FWB51" s="171"/>
      <c r="FWC51" s="171"/>
      <c r="FWD51" s="171"/>
      <c r="FWE51" s="171"/>
      <c r="FWF51" s="171"/>
      <c r="FWG51" s="171"/>
      <c r="FWH51" s="171"/>
      <c r="FWI51" s="171"/>
      <c r="FWJ51" s="171"/>
      <c r="FWK51" s="171"/>
      <c r="FWL51" s="171"/>
      <c r="FWM51" s="171"/>
      <c r="FWN51" s="171"/>
      <c r="FWO51" s="171"/>
      <c r="FWP51" s="171"/>
      <c r="FWQ51" s="171"/>
      <c r="FWR51" s="171"/>
      <c r="FWS51" s="171"/>
      <c r="FWT51" s="171"/>
      <c r="FWU51" s="171"/>
      <c r="FWV51" s="171"/>
      <c r="FWW51" s="171"/>
      <c r="FWX51" s="171"/>
      <c r="FWY51" s="171"/>
      <c r="FWZ51" s="171"/>
      <c r="FXA51" s="171"/>
      <c r="FXB51" s="171"/>
      <c r="FXC51" s="171"/>
      <c r="FXD51" s="171"/>
      <c r="FXE51" s="171"/>
      <c r="FXF51" s="171"/>
      <c r="FXG51" s="171"/>
      <c r="FXH51" s="171"/>
      <c r="FXI51" s="171"/>
      <c r="FXJ51" s="171"/>
      <c r="FXK51" s="171"/>
      <c r="FXL51" s="171"/>
      <c r="FXM51" s="171"/>
      <c r="FXN51" s="171"/>
      <c r="FXO51" s="171"/>
      <c r="FXP51" s="171"/>
      <c r="FXQ51" s="171"/>
      <c r="FXR51" s="171"/>
      <c r="FXS51" s="171"/>
      <c r="FXT51" s="171"/>
      <c r="FXU51" s="171"/>
      <c r="FXV51" s="171"/>
      <c r="FXW51" s="171"/>
      <c r="FXX51" s="171"/>
      <c r="FXY51" s="171"/>
      <c r="FXZ51" s="171"/>
      <c r="FYA51" s="171"/>
      <c r="FYB51" s="171"/>
      <c r="FYC51" s="171"/>
      <c r="FYD51" s="171"/>
      <c r="FYE51" s="171"/>
      <c r="FYF51" s="171"/>
      <c r="FYG51" s="171"/>
      <c r="FYH51" s="171"/>
      <c r="FYI51" s="171"/>
      <c r="FYJ51" s="171"/>
      <c r="FYK51" s="171"/>
      <c r="FYL51" s="171"/>
      <c r="FYM51" s="171"/>
      <c r="FYN51" s="171"/>
      <c r="FYO51" s="171"/>
      <c r="FYP51" s="171"/>
      <c r="FYQ51" s="171"/>
      <c r="FYR51" s="171"/>
      <c r="FYS51" s="171"/>
      <c r="FYT51" s="171"/>
      <c r="FYU51" s="171"/>
      <c r="FYV51" s="171"/>
      <c r="FYW51" s="171"/>
      <c r="FYX51" s="171"/>
      <c r="FYY51" s="171"/>
      <c r="FYZ51" s="171"/>
      <c r="FZA51" s="171"/>
      <c r="FZB51" s="171"/>
      <c r="FZC51" s="171"/>
      <c r="FZD51" s="171"/>
      <c r="FZE51" s="171"/>
      <c r="FZF51" s="171"/>
      <c r="FZG51" s="171"/>
      <c r="FZH51" s="171"/>
      <c r="FZI51" s="171"/>
      <c r="FZJ51" s="171"/>
      <c r="FZK51" s="171"/>
      <c r="FZL51" s="171"/>
      <c r="FZM51" s="171"/>
      <c r="FZN51" s="171"/>
      <c r="FZO51" s="171"/>
      <c r="FZP51" s="171"/>
      <c r="FZQ51" s="171"/>
      <c r="FZR51" s="171"/>
      <c r="FZS51" s="171"/>
      <c r="FZT51" s="171"/>
      <c r="FZU51" s="171"/>
      <c r="FZV51" s="171"/>
      <c r="FZW51" s="171"/>
      <c r="FZX51" s="171"/>
      <c r="FZY51" s="171"/>
      <c r="FZZ51" s="171"/>
      <c r="GAA51" s="171"/>
      <c r="GAB51" s="171"/>
      <c r="GAC51" s="171"/>
      <c r="GAD51" s="171"/>
      <c r="GAE51" s="171"/>
      <c r="GAF51" s="171"/>
      <c r="GAG51" s="171"/>
      <c r="GAH51" s="171"/>
      <c r="GAI51" s="171"/>
      <c r="GAJ51" s="171"/>
      <c r="GAK51" s="171"/>
      <c r="GAL51" s="171"/>
      <c r="GAM51" s="171"/>
      <c r="GAN51" s="171"/>
      <c r="GAO51" s="171"/>
      <c r="GAP51" s="171"/>
      <c r="GAQ51" s="171"/>
      <c r="GAR51" s="171"/>
      <c r="GAS51" s="171"/>
      <c r="GAT51" s="171"/>
      <c r="GAU51" s="171"/>
      <c r="GAV51" s="171"/>
      <c r="GAW51" s="171"/>
      <c r="GAX51" s="171"/>
      <c r="GAY51" s="171"/>
      <c r="GAZ51" s="171"/>
      <c r="GBA51" s="171"/>
      <c r="GBB51" s="171"/>
      <c r="GBC51" s="171"/>
      <c r="GBD51" s="171"/>
      <c r="GBE51" s="171"/>
      <c r="GBF51" s="171"/>
      <c r="GBG51" s="171"/>
      <c r="GBH51" s="171"/>
      <c r="GBI51" s="171"/>
      <c r="GBJ51" s="171"/>
      <c r="GBK51" s="171"/>
      <c r="GBL51" s="171"/>
      <c r="GBM51" s="171"/>
      <c r="GBN51" s="171"/>
      <c r="GBO51" s="171"/>
      <c r="GBP51" s="171"/>
      <c r="GBQ51" s="171"/>
      <c r="GBR51" s="171"/>
      <c r="GBS51" s="171"/>
      <c r="GBT51" s="171"/>
      <c r="GBU51" s="171"/>
      <c r="GBV51" s="171"/>
      <c r="GBW51" s="171"/>
      <c r="GBX51" s="171"/>
      <c r="GBY51" s="171"/>
      <c r="GBZ51" s="171"/>
      <c r="GCA51" s="171"/>
      <c r="GCB51" s="171"/>
      <c r="GCC51" s="171"/>
      <c r="GCD51" s="171"/>
      <c r="GCE51" s="171"/>
      <c r="GCF51" s="171"/>
      <c r="GCG51" s="171"/>
      <c r="GCH51" s="171"/>
      <c r="GCI51" s="171"/>
      <c r="GCJ51" s="171"/>
      <c r="GCK51" s="171"/>
      <c r="GCL51" s="171"/>
      <c r="GCM51" s="171"/>
      <c r="GCN51" s="171"/>
      <c r="GCO51" s="171"/>
      <c r="GCP51" s="171"/>
      <c r="GCQ51" s="171"/>
      <c r="GCR51" s="171"/>
      <c r="GCS51" s="171"/>
      <c r="GCT51" s="171"/>
      <c r="GCU51" s="171"/>
      <c r="GCV51" s="171"/>
      <c r="GCW51" s="171"/>
      <c r="GCX51" s="171"/>
      <c r="GCY51" s="171"/>
      <c r="GCZ51" s="171"/>
      <c r="GDA51" s="171"/>
      <c r="GDB51" s="171"/>
      <c r="GDC51" s="171"/>
      <c r="GDD51" s="171"/>
      <c r="GDE51" s="171"/>
      <c r="GDF51" s="171"/>
      <c r="GDG51" s="171"/>
      <c r="GDH51" s="171"/>
      <c r="GDI51" s="171"/>
      <c r="GDJ51" s="171"/>
      <c r="GDK51" s="171"/>
      <c r="GDL51" s="171"/>
      <c r="GDM51" s="171"/>
      <c r="GDN51" s="171"/>
      <c r="GDO51" s="171"/>
      <c r="GDP51" s="171"/>
      <c r="GDQ51" s="171"/>
      <c r="GDR51" s="171"/>
      <c r="GDS51" s="171"/>
      <c r="GDT51" s="171"/>
      <c r="GDU51" s="171"/>
      <c r="GDV51" s="171"/>
      <c r="GDW51" s="171"/>
      <c r="GDX51" s="171"/>
      <c r="GDY51" s="171"/>
      <c r="GDZ51" s="171"/>
      <c r="GEA51" s="171"/>
      <c r="GEB51" s="171"/>
      <c r="GEC51" s="171"/>
      <c r="GED51" s="171"/>
      <c r="GEE51" s="171"/>
      <c r="GEF51" s="171"/>
      <c r="GEG51" s="171"/>
      <c r="GEH51" s="171"/>
      <c r="GEI51" s="171"/>
      <c r="GEJ51" s="171"/>
      <c r="GEK51" s="171"/>
      <c r="GEL51" s="171"/>
      <c r="GEM51" s="171"/>
      <c r="GEN51" s="171"/>
      <c r="GEO51" s="171"/>
      <c r="GEP51" s="171"/>
      <c r="GEQ51" s="171"/>
      <c r="GER51" s="171"/>
      <c r="GES51" s="171"/>
      <c r="GET51" s="171"/>
      <c r="GEU51" s="171"/>
      <c r="GEV51" s="171"/>
      <c r="GEW51" s="171"/>
      <c r="GEX51" s="171"/>
      <c r="GEY51" s="171"/>
      <c r="GEZ51" s="171"/>
      <c r="GFA51" s="171"/>
      <c r="GFB51" s="171"/>
      <c r="GFC51" s="171"/>
      <c r="GFD51" s="171"/>
      <c r="GFE51" s="171"/>
      <c r="GFF51" s="171"/>
      <c r="GFG51" s="171"/>
      <c r="GFH51" s="171"/>
      <c r="GFI51" s="171"/>
      <c r="GFJ51" s="171"/>
      <c r="GFK51" s="171"/>
      <c r="GFL51" s="171"/>
      <c r="GFM51" s="171"/>
      <c r="GFN51" s="171"/>
      <c r="GFO51" s="171"/>
      <c r="GFP51" s="171"/>
      <c r="GFQ51" s="171"/>
      <c r="GFR51" s="171"/>
      <c r="GFS51" s="171"/>
      <c r="GFT51" s="171"/>
      <c r="GFU51" s="171"/>
      <c r="GFV51" s="171"/>
      <c r="GFW51" s="171"/>
      <c r="GFX51" s="171"/>
      <c r="GFY51" s="171"/>
      <c r="GFZ51" s="171"/>
      <c r="GGA51" s="171"/>
      <c r="GGB51" s="171"/>
      <c r="GGC51" s="171"/>
      <c r="GGD51" s="171"/>
      <c r="GGE51" s="171"/>
      <c r="GGF51" s="171"/>
      <c r="GGG51" s="171"/>
      <c r="GGH51" s="171"/>
      <c r="GGI51" s="171"/>
      <c r="GGJ51" s="171"/>
      <c r="GGK51" s="171"/>
      <c r="GGL51" s="171"/>
      <c r="GGM51" s="171"/>
      <c r="GGN51" s="171"/>
      <c r="GGO51" s="171"/>
      <c r="GGP51" s="171"/>
      <c r="GGQ51" s="171"/>
      <c r="GGR51" s="171"/>
      <c r="GGS51" s="171"/>
      <c r="GGT51" s="171"/>
      <c r="GGU51" s="171"/>
      <c r="GGV51" s="171"/>
      <c r="GGW51" s="171"/>
      <c r="GGX51" s="171"/>
      <c r="GGY51" s="171"/>
      <c r="GGZ51" s="171"/>
      <c r="GHA51" s="171"/>
      <c r="GHB51" s="171"/>
      <c r="GHC51" s="171"/>
      <c r="GHD51" s="171"/>
      <c r="GHE51" s="171"/>
      <c r="GHF51" s="171"/>
      <c r="GHG51" s="171"/>
      <c r="GHH51" s="171"/>
      <c r="GHI51" s="171"/>
      <c r="GHJ51" s="171"/>
      <c r="GHK51" s="171"/>
      <c r="GHL51" s="171"/>
      <c r="GHM51" s="171"/>
      <c r="GHN51" s="171"/>
      <c r="GHO51" s="171"/>
      <c r="GHP51" s="171"/>
      <c r="GHQ51" s="171"/>
      <c r="GHR51" s="171"/>
      <c r="GHS51" s="171"/>
      <c r="GHT51" s="171"/>
      <c r="GHU51" s="171"/>
      <c r="GHV51" s="171"/>
      <c r="GHW51" s="171"/>
      <c r="GHX51" s="171"/>
      <c r="GHY51" s="171"/>
      <c r="GHZ51" s="171"/>
      <c r="GIA51" s="171"/>
      <c r="GIB51" s="171"/>
      <c r="GIC51" s="171"/>
      <c r="GID51" s="171"/>
      <c r="GIE51" s="171"/>
      <c r="GIF51" s="171"/>
      <c r="GIG51" s="171"/>
      <c r="GIH51" s="171"/>
      <c r="GII51" s="171"/>
      <c r="GIJ51" s="171"/>
      <c r="GIK51" s="171"/>
      <c r="GIL51" s="171"/>
      <c r="GIM51" s="171"/>
      <c r="GIN51" s="171"/>
      <c r="GIO51" s="171"/>
      <c r="GIP51" s="171"/>
      <c r="GIQ51" s="171"/>
      <c r="GIR51" s="171"/>
      <c r="GIS51" s="171"/>
      <c r="GIT51" s="171"/>
      <c r="GIU51" s="171"/>
      <c r="GIV51" s="171"/>
      <c r="GIW51" s="171"/>
      <c r="GIX51" s="171"/>
      <c r="GIY51" s="171"/>
      <c r="GIZ51" s="171"/>
      <c r="GJA51" s="171"/>
      <c r="GJB51" s="171"/>
      <c r="GJC51" s="171"/>
      <c r="GJD51" s="171"/>
      <c r="GJE51" s="171"/>
      <c r="GJF51" s="171"/>
      <c r="GJG51" s="171"/>
      <c r="GJH51" s="171"/>
      <c r="GJI51" s="171"/>
      <c r="GJJ51" s="171"/>
      <c r="GJK51" s="171"/>
      <c r="GJL51" s="171"/>
      <c r="GJM51" s="171"/>
      <c r="GJN51" s="171"/>
      <c r="GJO51" s="171"/>
      <c r="GJP51" s="171"/>
      <c r="GJQ51" s="171"/>
      <c r="GJR51" s="171"/>
      <c r="GJS51" s="171"/>
      <c r="GJT51" s="171"/>
      <c r="GJU51" s="171"/>
      <c r="GJV51" s="171"/>
      <c r="GJW51" s="171"/>
      <c r="GJX51" s="171"/>
      <c r="GJY51" s="171"/>
      <c r="GJZ51" s="171"/>
      <c r="GKA51" s="171"/>
      <c r="GKB51" s="171"/>
      <c r="GKC51" s="171"/>
      <c r="GKD51" s="171"/>
      <c r="GKE51" s="171"/>
      <c r="GKF51" s="171"/>
      <c r="GKG51" s="171"/>
      <c r="GKH51" s="171"/>
      <c r="GKI51" s="171"/>
      <c r="GKJ51" s="171"/>
      <c r="GKK51" s="171"/>
      <c r="GKL51" s="171"/>
      <c r="GKM51" s="171"/>
      <c r="GKN51" s="171"/>
      <c r="GKO51" s="171"/>
      <c r="GKP51" s="171"/>
      <c r="GKQ51" s="171"/>
      <c r="GKR51" s="171"/>
      <c r="GKS51" s="171"/>
      <c r="GKT51" s="171"/>
      <c r="GKU51" s="171"/>
      <c r="GKV51" s="171"/>
      <c r="GKW51" s="171"/>
      <c r="GKX51" s="171"/>
      <c r="GKY51" s="171"/>
      <c r="GKZ51" s="171"/>
      <c r="GLA51" s="171"/>
      <c r="GLB51" s="171"/>
      <c r="GLC51" s="171"/>
      <c r="GLD51" s="171"/>
      <c r="GLE51" s="171"/>
      <c r="GLF51" s="171"/>
      <c r="GLG51" s="171"/>
      <c r="GLH51" s="171"/>
      <c r="GLI51" s="171"/>
      <c r="GLJ51" s="171"/>
      <c r="GLK51" s="171"/>
      <c r="GLL51" s="171"/>
      <c r="GLM51" s="171"/>
      <c r="GLN51" s="171"/>
      <c r="GLO51" s="171"/>
      <c r="GLP51" s="171"/>
      <c r="GLQ51" s="171"/>
      <c r="GLR51" s="171"/>
      <c r="GLS51" s="171"/>
      <c r="GLT51" s="171"/>
      <c r="GLU51" s="171"/>
      <c r="GLV51" s="171"/>
      <c r="GLW51" s="171"/>
      <c r="GLX51" s="171"/>
      <c r="GLY51" s="171"/>
      <c r="GLZ51" s="171"/>
      <c r="GMA51" s="171"/>
      <c r="GMB51" s="171"/>
      <c r="GMC51" s="171"/>
      <c r="GMD51" s="171"/>
      <c r="GME51" s="171"/>
      <c r="GMF51" s="171"/>
      <c r="GMG51" s="171"/>
      <c r="GMH51" s="171"/>
      <c r="GMI51" s="171"/>
      <c r="GMJ51" s="171"/>
      <c r="GMK51" s="171"/>
      <c r="GML51" s="171"/>
      <c r="GMM51" s="171"/>
      <c r="GMN51" s="171"/>
      <c r="GMO51" s="171"/>
      <c r="GMP51" s="171"/>
      <c r="GMQ51" s="171"/>
      <c r="GMR51" s="171"/>
      <c r="GMS51" s="171"/>
      <c r="GMT51" s="171"/>
      <c r="GMU51" s="171"/>
      <c r="GMV51" s="171"/>
      <c r="GMW51" s="171"/>
      <c r="GMX51" s="171"/>
      <c r="GMY51" s="171"/>
      <c r="GMZ51" s="171"/>
      <c r="GNA51" s="171"/>
      <c r="GNB51" s="171"/>
      <c r="GNC51" s="171"/>
      <c r="GND51" s="171"/>
      <c r="GNE51" s="171"/>
      <c r="GNF51" s="171"/>
      <c r="GNG51" s="171"/>
      <c r="GNH51" s="171"/>
      <c r="GNI51" s="171"/>
      <c r="GNJ51" s="171"/>
      <c r="GNK51" s="171"/>
      <c r="GNL51" s="171"/>
      <c r="GNM51" s="171"/>
      <c r="GNN51" s="171"/>
      <c r="GNO51" s="171"/>
      <c r="GNP51" s="171"/>
      <c r="GNQ51" s="171"/>
      <c r="GNR51" s="171"/>
      <c r="GNS51" s="171"/>
      <c r="GNT51" s="171"/>
      <c r="GNU51" s="171"/>
      <c r="GNV51" s="171"/>
      <c r="GNW51" s="171"/>
      <c r="GNX51" s="171"/>
      <c r="GNY51" s="171"/>
      <c r="GNZ51" s="171"/>
      <c r="GOA51" s="171"/>
      <c r="GOB51" s="171"/>
      <c r="GOC51" s="171"/>
      <c r="GOD51" s="171"/>
      <c r="GOE51" s="171"/>
      <c r="GOF51" s="171"/>
      <c r="GOG51" s="171"/>
      <c r="GOH51" s="171"/>
      <c r="GOI51" s="171"/>
      <c r="GOJ51" s="171"/>
      <c r="GOK51" s="171"/>
      <c r="GOL51" s="171"/>
      <c r="GOM51" s="171"/>
      <c r="GON51" s="171"/>
      <c r="GOO51" s="171"/>
      <c r="GOP51" s="171"/>
      <c r="GOQ51" s="171"/>
      <c r="GOR51" s="171"/>
      <c r="GOS51" s="171"/>
      <c r="GOT51" s="171"/>
      <c r="GOU51" s="171"/>
      <c r="GOV51" s="171"/>
      <c r="GOW51" s="171"/>
      <c r="GOX51" s="171"/>
      <c r="GOY51" s="171"/>
      <c r="GOZ51" s="171"/>
      <c r="GPA51" s="171"/>
      <c r="GPB51" s="171"/>
      <c r="GPC51" s="171"/>
      <c r="GPD51" s="171"/>
      <c r="GPE51" s="171"/>
      <c r="GPF51" s="171"/>
      <c r="GPG51" s="171"/>
      <c r="GPH51" s="171"/>
      <c r="GPI51" s="171"/>
      <c r="GPJ51" s="171"/>
      <c r="GPK51" s="171"/>
      <c r="GPL51" s="171"/>
      <c r="GPM51" s="171"/>
      <c r="GPN51" s="171"/>
      <c r="GPO51" s="171"/>
      <c r="GPP51" s="171"/>
      <c r="GPQ51" s="171"/>
      <c r="GPR51" s="171"/>
      <c r="GPS51" s="171"/>
      <c r="GPT51" s="171"/>
      <c r="GPU51" s="171"/>
      <c r="GPV51" s="171"/>
      <c r="GPW51" s="171"/>
      <c r="GPX51" s="171"/>
      <c r="GPY51" s="171"/>
      <c r="GPZ51" s="171"/>
      <c r="GQA51" s="171"/>
      <c r="GQB51" s="171"/>
      <c r="GQC51" s="171"/>
      <c r="GQD51" s="171"/>
      <c r="GQE51" s="171"/>
      <c r="GQF51" s="171"/>
      <c r="GQG51" s="171"/>
      <c r="GQH51" s="171"/>
      <c r="GQI51" s="171"/>
      <c r="GQJ51" s="171"/>
      <c r="GQK51" s="171"/>
      <c r="GQL51" s="171"/>
      <c r="GQM51" s="171"/>
      <c r="GQN51" s="171"/>
      <c r="GQO51" s="171"/>
      <c r="GQP51" s="171"/>
      <c r="GQQ51" s="171"/>
      <c r="GQR51" s="171"/>
      <c r="GQS51" s="171"/>
      <c r="GQT51" s="171"/>
      <c r="GQU51" s="171"/>
      <c r="GQV51" s="171"/>
      <c r="GQW51" s="171"/>
      <c r="GQX51" s="171"/>
      <c r="GQY51" s="171"/>
      <c r="GQZ51" s="171"/>
      <c r="GRA51" s="171"/>
      <c r="GRB51" s="171"/>
      <c r="GRC51" s="171"/>
      <c r="GRD51" s="171"/>
      <c r="GRE51" s="171"/>
      <c r="GRF51" s="171"/>
      <c r="GRG51" s="171"/>
      <c r="GRH51" s="171"/>
      <c r="GRI51" s="171"/>
      <c r="GRJ51" s="171"/>
      <c r="GRK51" s="171"/>
      <c r="GRL51" s="171"/>
      <c r="GRM51" s="171"/>
      <c r="GRN51" s="171"/>
      <c r="GRO51" s="171"/>
      <c r="GRP51" s="171"/>
      <c r="GRQ51" s="171"/>
      <c r="GRR51" s="171"/>
      <c r="GRS51" s="171"/>
      <c r="GRT51" s="171"/>
      <c r="GRU51" s="171"/>
      <c r="GRV51" s="171"/>
      <c r="GRW51" s="171"/>
      <c r="GRX51" s="171"/>
      <c r="GRY51" s="171"/>
      <c r="GRZ51" s="171"/>
      <c r="GSA51" s="171"/>
      <c r="GSB51" s="171"/>
      <c r="GSC51" s="171"/>
      <c r="GSD51" s="171"/>
      <c r="GSE51" s="171"/>
      <c r="GSF51" s="171"/>
      <c r="GSG51" s="171"/>
      <c r="GSH51" s="171"/>
      <c r="GSI51" s="171"/>
      <c r="GSJ51" s="171"/>
      <c r="GSK51" s="171"/>
      <c r="GSL51" s="171"/>
      <c r="GSM51" s="171"/>
      <c r="GSN51" s="171"/>
      <c r="GSO51" s="171"/>
      <c r="GSP51" s="171"/>
      <c r="GSQ51" s="171"/>
      <c r="GSR51" s="171"/>
      <c r="GSS51" s="171"/>
      <c r="GST51" s="171"/>
      <c r="GSU51" s="171"/>
      <c r="GSV51" s="171"/>
      <c r="GSW51" s="171"/>
      <c r="GSX51" s="171"/>
      <c r="GSY51" s="171"/>
      <c r="GSZ51" s="171"/>
      <c r="GTA51" s="171"/>
      <c r="GTB51" s="171"/>
      <c r="GTC51" s="171"/>
      <c r="GTD51" s="171"/>
      <c r="GTE51" s="171"/>
      <c r="GTF51" s="171"/>
      <c r="GTG51" s="171"/>
      <c r="GTH51" s="171"/>
      <c r="GTI51" s="171"/>
      <c r="GTJ51" s="171"/>
      <c r="GTK51" s="171"/>
      <c r="GTL51" s="171"/>
      <c r="GTM51" s="171"/>
      <c r="GTN51" s="171"/>
      <c r="GTO51" s="171"/>
      <c r="GTP51" s="171"/>
      <c r="GTQ51" s="171"/>
      <c r="GTR51" s="171"/>
      <c r="GTS51" s="171"/>
      <c r="GTT51" s="171"/>
      <c r="GTU51" s="171"/>
      <c r="GTV51" s="171"/>
      <c r="GTW51" s="171"/>
      <c r="GTX51" s="171"/>
      <c r="GTY51" s="171"/>
      <c r="GTZ51" s="171"/>
      <c r="GUA51" s="171"/>
      <c r="GUB51" s="171"/>
      <c r="GUC51" s="171"/>
      <c r="GUD51" s="171"/>
      <c r="GUE51" s="171"/>
      <c r="GUF51" s="171"/>
      <c r="GUG51" s="171"/>
      <c r="GUH51" s="171"/>
      <c r="GUI51" s="171"/>
      <c r="GUJ51" s="171"/>
      <c r="GUK51" s="171"/>
      <c r="GUL51" s="171"/>
      <c r="GUM51" s="171"/>
      <c r="GUN51" s="171"/>
      <c r="GUO51" s="171"/>
      <c r="GUP51" s="171"/>
      <c r="GUQ51" s="171"/>
      <c r="GUR51" s="171"/>
      <c r="GUS51" s="171"/>
      <c r="GUT51" s="171"/>
      <c r="GUU51" s="171"/>
      <c r="GUV51" s="171"/>
      <c r="GUW51" s="171"/>
      <c r="GUX51" s="171"/>
      <c r="GUY51" s="171"/>
      <c r="GUZ51" s="171"/>
      <c r="GVA51" s="171"/>
      <c r="GVB51" s="171"/>
      <c r="GVC51" s="171"/>
      <c r="GVD51" s="171"/>
      <c r="GVE51" s="171"/>
      <c r="GVF51" s="171"/>
      <c r="GVG51" s="171"/>
      <c r="GVH51" s="171"/>
      <c r="GVI51" s="171"/>
      <c r="GVJ51" s="171"/>
      <c r="GVK51" s="171"/>
      <c r="GVL51" s="171"/>
      <c r="GVM51" s="171"/>
      <c r="GVN51" s="171"/>
      <c r="GVO51" s="171"/>
      <c r="GVP51" s="171"/>
      <c r="GVQ51" s="171"/>
      <c r="GVR51" s="171"/>
      <c r="GVS51" s="171"/>
      <c r="GVT51" s="171"/>
      <c r="GVU51" s="171"/>
      <c r="GVV51" s="171"/>
      <c r="GVW51" s="171"/>
      <c r="GVX51" s="171"/>
      <c r="GVY51" s="171"/>
      <c r="GVZ51" s="171"/>
      <c r="GWA51" s="171"/>
      <c r="GWB51" s="171"/>
      <c r="GWC51" s="171"/>
      <c r="GWD51" s="171"/>
      <c r="GWE51" s="171"/>
      <c r="GWF51" s="171"/>
      <c r="GWG51" s="171"/>
      <c r="GWH51" s="171"/>
      <c r="GWI51" s="171"/>
      <c r="GWJ51" s="171"/>
      <c r="GWK51" s="171"/>
      <c r="GWL51" s="171"/>
      <c r="GWM51" s="171"/>
      <c r="GWN51" s="171"/>
      <c r="GWO51" s="171"/>
      <c r="GWP51" s="171"/>
      <c r="GWQ51" s="171"/>
      <c r="GWR51" s="171"/>
      <c r="GWS51" s="171"/>
      <c r="GWT51" s="171"/>
      <c r="GWU51" s="171"/>
      <c r="GWV51" s="171"/>
      <c r="GWW51" s="171"/>
      <c r="GWX51" s="171"/>
      <c r="GWY51" s="171"/>
      <c r="GWZ51" s="171"/>
      <c r="GXA51" s="171"/>
      <c r="GXB51" s="171"/>
      <c r="GXC51" s="171"/>
      <c r="GXD51" s="171"/>
      <c r="GXE51" s="171"/>
      <c r="GXF51" s="171"/>
      <c r="GXG51" s="171"/>
      <c r="GXH51" s="171"/>
      <c r="GXI51" s="171"/>
      <c r="GXJ51" s="171"/>
      <c r="GXK51" s="171"/>
      <c r="GXL51" s="171"/>
      <c r="GXM51" s="171"/>
      <c r="GXN51" s="171"/>
      <c r="GXO51" s="171"/>
      <c r="GXP51" s="171"/>
      <c r="GXQ51" s="171"/>
      <c r="GXR51" s="171"/>
      <c r="GXS51" s="171"/>
      <c r="GXT51" s="171"/>
      <c r="GXU51" s="171"/>
      <c r="GXV51" s="171"/>
      <c r="GXW51" s="171"/>
      <c r="GXX51" s="171"/>
      <c r="GXY51" s="171"/>
      <c r="GXZ51" s="171"/>
      <c r="GYA51" s="171"/>
      <c r="GYB51" s="171"/>
      <c r="GYC51" s="171"/>
      <c r="GYD51" s="171"/>
      <c r="GYE51" s="171"/>
      <c r="GYF51" s="171"/>
      <c r="GYG51" s="171"/>
      <c r="GYH51" s="171"/>
      <c r="GYI51" s="171"/>
      <c r="GYJ51" s="171"/>
      <c r="GYK51" s="171"/>
      <c r="GYL51" s="171"/>
      <c r="GYM51" s="171"/>
      <c r="GYN51" s="171"/>
      <c r="GYO51" s="171"/>
      <c r="GYP51" s="171"/>
      <c r="GYQ51" s="171"/>
      <c r="GYR51" s="171"/>
      <c r="GYS51" s="171"/>
      <c r="GYT51" s="171"/>
      <c r="GYU51" s="171"/>
      <c r="GYV51" s="171"/>
      <c r="GYW51" s="171"/>
      <c r="GYX51" s="171"/>
      <c r="GYY51" s="171"/>
      <c r="GYZ51" s="171"/>
      <c r="GZA51" s="171"/>
      <c r="GZB51" s="171"/>
      <c r="GZC51" s="171"/>
      <c r="GZD51" s="171"/>
      <c r="GZE51" s="171"/>
      <c r="GZF51" s="171"/>
      <c r="GZG51" s="171"/>
      <c r="GZH51" s="171"/>
      <c r="GZI51" s="171"/>
      <c r="GZJ51" s="171"/>
      <c r="GZK51" s="171"/>
      <c r="GZL51" s="171"/>
      <c r="GZM51" s="171"/>
      <c r="GZN51" s="171"/>
      <c r="GZO51" s="171"/>
      <c r="GZP51" s="171"/>
      <c r="GZQ51" s="171"/>
      <c r="GZR51" s="171"/>
      <c r="GZS51" s="171"/>
      <c r="GZT51" s="171"/>
      <c r="GZU51" s="171"/>
      <c r="GZV51" s="171"/>
      <c r="GZW51" s="171"/>
      <c r="GZX51" s="171"/>
      <c r="GZY51" s="171"/>
      <c r="GZZ51" s="171"/>
      <c r="HAA51" s="171"/>
      <c r="HAB51" s="171"/>
      <c r="HAC51" s="171"/>
      <c r="HAD51" s="171"/>
      <c r="HAE51" s="171"/>
      <c r="HAF51" s="171"/>
      <c r="HAG51" s="171"/>
      <c r="HAH51" s="171"/>
      <c r="HAI51" s="171"/>
      <c r="HAJ51" s="171"/>
      <c r="HAK51" s="171"/>
      <c r="HAL51" s="171"/>
      <c r="HAM51" s="171"/>
      <c r="HAN51" s="171"/>
      <c r="HAO51" s="171"/>
      <c r="HAP51" s="171"/>
      <c r="HAQ51" s="171"/>
      <c r="HAR51" s="171"/>
      <c r="HAS51" s="171"/>
      <c r="HAT51" s="171"/>
      <c r="HAU51" s="171"/>
      <c r="HAV51" s="171"/>
      <c r="HAW51" s="171"/>
      <c r="HAX51" s="171"/>
      <c r="HAY51" s="171"/>
      <c r="HAZ51" s="171"/>
      <c r="HBA51" s="171"/>
      <c r="HBB51" s="171"/>
      <c r="HBC51" s="171"/>
      <c r="HBD51" s="171"/>
      <c r="HBE51" s="171"/>
      <c r="HBF51" s="171"/>
      <c r="HBG51" s="171"/>
      <c r="HBH51" s="171"/>
      <c r="HBI51" s="171"/>
      <c r="HBJ51" s="171"/>
      <c r="HBK51" s="171"/>
      <c r="HBL51" s="171"/>
      <c r="HBM51" s="171"/>
      <c r="HBN51" s="171"/>
      <c r="HBO51" s="171"/>
      <c r="HBP51" s="171"/>
      <c r="HBQ51" s="171"/>
      <c r="HBR51" s="171"/>
      <c r="HBS51" s="171"/>
      <c r="HBT51" s="171"/>
      <c r="HBU51" s="171"/>
      <c r="HBV51" s="171"/>
      <c r="HBW51" s="171"/>
      <c r="HBX51" s="171"/>
      <c r="HBY51" s="171"/>
      <c r="HBZ51" s="171"/>
      <c r="HCA51" s="171"/>
      <c r="HCB51" s="171"/>
      <c r="HCC51" s="171"/>
      <c r="HCD51" s="171"/>
      <c r="HCE51" s="171"/>
      <c r="HCF51" s="171"/>
      <c r="HCG51" s="171"/>
      <c r="HCH51" s="171"/>
      <c r="HCI51" s="171"/>
      <c r="HCJ51" s="171"/>
      <c r="HCK51" s="171"/>
      <c r="HCL51" s="171"/>
      <c r="HCM51" s="171"/>
      <c r="HCN51" s="171"/>
      <c r="HCO51" s="171"/>
      <c r="HCP51" s="171"/>
      <c r="HCQ51" s="171"/>
      <c r="HCR51" s="171"/>
      <c r="HCS51" s="171"/>
      <c r="HCT51" s="171"/>
      <c r="HCU51" s="171"/>
      <c r="HCV51" s="171"/>
      <c r="HCW51" s="171"/>
      <c r="HCX51" s="171"/>
      <c r="HCY51" s="171"/>
      <c r="HCZ51" s="171"/>
      <c r="HDA51" s="171"/>
      <c r="HDB51" s="171"/>
      <c r="HDC51" s="171"/>
      <c r="HDD51" s="171"/>
      <c r="HDE51" s="171"/>
      <c r="HDF51" s="171"/>
      <c r="HDG51" s="171"/>
      <c r="HDH51" s="171"/>
      <c r="HDI51" s="171"/>
      <c r="HDJ51" s="171"/>
      <c r="HDK51" s="171"/>
      <c r="HDL51" s="171"/>
      <c r="HDM51" s="171"/>
      <c r="HDN51" s="171"/>
      <c r="HDO51" s="171"/>
      <c r="HDP51" s="171"/>
      <c r="HDQ51" s="171"/>
      <c r="HDR51" s="171"/>
      <c r="HDS51" s="171"/>
      <c r="HDT51" s="171"/>
      <c r="HDU51" s="171"/>
      <c r="HDV51" s="171"/>
      <c r="HDW51" s="171"/>
      <c r="HDX51" s="171"/>
      <c r="HDY51" s="171"/>
      <c r="HDZ51" s="171"/>
      <c r="HEA51" s="171"/>
      <c r="HEB51" s="171"/>
      <c r="HEC51" s="171"/>
      <c r="HED51" s="171"/>
      <c r="HEE51" s="171"/>
      <c r="HEF51" s="171"/>
      <c r="HEG51" s="171"/>
      <c r="HEH51" s="171"/>
      <c r="HEI51" s="171"/>
      <c r="HEJ51" s="171"/>
      <c r="HEK51" s="171"/>
      <c r="HEL51" s="171"/>
      <c r="HEM51" s="171"/>
      <c r="HEN51" s="171"/>
      <c r="HEO51" s="171"/>
      <c r="HEP51" s="171"/>
      <c r="HEQ51" s="171"/>
      <c r="HER51" s="171"/>
      <c r="HES51" s="171"/>
      <c r="HET51" s="171"/>
      <c r="HEU51" s="171"/>
      <c r="HEV51" s="171"/>
      <c r="HEW51" s="171"/>
      <c r="HEX51" s="171"/>
      <c r="HEY51" s="171"/>
      <c r="HEZ51" s="171"/>
      <c r="HFA51" s="171"/>
      <c r="HFB51" s="171"/>
      <c r="HFC51" s="171"/>
      <c r="HFD51" s="171"/>
      <c r="HFE51" s="171"/>
      <c r="HFF51" s="171"/>
      <c r="HFG51" s="171"/>
      <c r="HFH51" s="171"/>
      <c r="HFI51" s="171"/>
      <c r="HFJ51" s="171"/>
      <c r="HFK51" s="171"/>
      <c r="HFL51" s="171"/>
      <c r="HFM51" s="171"/>
      <c r="HFN51" s="171"/>
      <c r="HFO51" s="171"/>
      <c r="HFP51" s="171"/>
      <c r="HFQ51" s="171"/>
      <c r="HFR51" s="171"/>
      <c r="HFS51" s="171"/>
      <c r="HFT51" s="171"/>
      <c r="HFU51" s="171"/>
      <c r="HFV51" s="171"/>
      <c r="HFW51" s="171"/>
      <c r="HFX51" s="171"/>
      <c r="HFY51" s="171"/>
      <c r="HFZ51" s="171"/>
      <c r="HGA51" s="171"/>
      <c r="HGB51" s="171"/>
      <c r="HGC51" s="171"/>
      <c r="HGD51" s="171"/>
      <c r="HGE51" s="171"/>
      <c r="HGF51" s="171"/>
      <c r="HGG51" s="171"/>
      <c r="HGH51" s="171"/>
      <c r="HGI51" s="171"/>
      <c r="HGJ51" s="171"/>
      <c r="HGK51" s="171"/>
      <c r="HGL51" s="171"/>
      <c r="HGM51" s="171"/>
      <c r="HGN51" s="171"/>
      <c r="HGO51" s="171"/>
      <c r="HGP51" s="171"/>
      <c r="HGQ51" s="171"/>
      <c r="HGR51" s="171"/>
      <c r="HGS51" s="171"/>
      <c r="HGT51" s="171"/>
      <c r="HGU51" s="171"/>
      <c r="HGV51" s="171"/>
      <c r="HGW51" s="171"/>
      <c r="HGX51" s="171"/>
      <c r="HGY51" s="171"/>
      <c r="HGZ51" s="171"/>
      <c r="HHA51" s="171"/>
      <c r="HHB51" s="171"/>
      <c r="HHC51" s="171"/>
      <c r="HHD51" s="171"/>
      <c r="HHE51" s="171"/>
      <c r="HHF51" s="171"/>
      <c r="HHG51" s="171"/>
      <c r="HHH51" s="171"/>
      <c r="HHI51" s="171"/>
      <c r="HHJ51" s="171"/>
      <c r="HHK51" s="171"/>
      <c r="HHL51" s="171"/>
      <c r="HHM51" s="171"/>
      <c r="HHN51" s="171"/>
      <c r="HHO51" s="171"/>
      <c r="HHP51" s="171"/>
      <c r="HHQ51" s="171"/>
      <c r="HHR51" s="171"/>
      <c r="HHS51" s="171"/>
      <c r="HHT51" s="171"/>
      <c r="HHU51" s="171"/>
      <c r="HHV51" s="171"/>
      <c r="HHW51" s="171"/>
      <c r="HHX51" s="171"/>
      <c r="HHY51" s="171"/>
      <c r="HHZ51" s="171"/>
      <c r="HIA51" s="171"/>
      <c r="HIB51" s="171"/>
      <c r="HIC51" s="171"/>
      <c r="HID51" s="171"/>
      <c r="HIE51" s="171"/>
      <c r="HIF51" s="171"/>
      <c r="HIG51" s="171"/>
      <c r="HIH51" s="171"/>
      <c r="HII51" s="171"/>
      <c r="HIJ51" s="171"/>
      <c r="HIK51" s="171"/>
      <c r="HIL51" s="171"/>
      <c r="HIM51" s="171"/>
      <c r="HIN51" s="171"/>
      <c r="HIO51" s="171"/>
      <c r="HIP51" s="171"/>
      <c r="HIQ51" s="171"/>
      <c r="HIR51" s="171"/>
      <c r="HIS51" s="171"/>
      <c r="HIT51" s="171"/>
      <c r="HIU51" s="171"/>
      <c r="HIV51" s="171"/>
      <c r="HIW51" s="171"/>
      <c r="HIX51" s="171"/>
      <c r="HIY51" s="171"/>
      <c r="HIZ51" s="171"/>
      <c r="HJA51" s="171"/>
      <c r="HJB51" s="171"/>
      <c r="HJC51" s="171"/>
      <c r="HJD51" s="171"/>
      <c r="HJE51" s="171"/>
      <c r="HJF51" s="171"/>
      <c r="HJG51" s="171"/>
      <c r="HJH51" s="171"/>
      <c r="HJI51" s="171"/>
      <c r="HJJ51" s="171"/>
      <c r="HJK51" s="171"/>
      <c r="HJL51" s="171"/>
      <c r="HJM51" s="171"/>
      <c r="HJN51" s="171"/>
      <c r="HJO51" s="171"/>
      <c r="HJP51" s="171"/>
      <c r="HJQ51" s="171"/>
      <c r="HJR51" s="171"/>
      <c r="HJS51" s="171"/>
      <c r="HJT51" s="171"/>
      <c r="HJU51" s="171"/>
      <c r="HJV51" s="171"/>
      <c r="HJW51" s="171"/>
      <c r="HJX51" s="171"/>
      <c r="HJY51" s="171"/>
      <c r="HJZ51" s="171"/>
      <c r="HKA51" s="171"/>
      <c r="HKB51" s="171"/>
      <c r="HKC51" s="171"/>
      <c r="HKD51" s="171"/>
      <c r="HKE51" s="171"/>
      <c r="HKF51" s="171"/>
      <c r="HKG51" s="171"/>
      <c r="HKH51" s="171"/>
      <c r="HKI51" s="171"/>
      <c r="HKJ51" s="171"/>
      <c r="HKK51" s="171"/>
      <c r="HKL51" s="171"/>
      <c r="HKM51" s="171"/>
      <c r="HKN51" s="171"/>
      <c r="HKO51" s="171"/>
      <c r="HKP51" s="171"/>
      <c r="HKQ51" s="171"/>
      <c r="HKR51" s="171"/>
      <c r="HKS51" s="171"/>
      <c r="HKT51" s="171"/>
      <c r="HKU51" s="171"/>
      <c r="HKV51" s="171"/>
      <c r="HKW51" s="171"/>
      <c r="HKX51" s="171"/>
      <c r="HKY51" s="171"/>
      <c r="HKZ51" s="171"/>
      <c r="HLA51" s="171"/>
      <c r="HLB51" s="171"/>
      <c r="HLC51" s="171"/>
      <c r="HLD51" s="171"/>
      <c r="HLE51" s="171"/>
      <c r="HLF51" s="171"/>
      <c r="HLG51" s="171"/>
      <c r="HLH51" s="171"/>
      <c r="HLI51" s="171"/>
      <c r="HLJ51" s="171"/>
      <c r="HLK51" s="171"/>
      <c r="HLL51" s="171"/>
      <c r="HLM51" s="171"/>
      <c r="HLN51" s="171"/>
      <c r="HLO51" s="171"/>
      <c r="HLP51" s="171"/>
      <c r="HLQ51" s="171"/>
      <c r="HLR51" s="171"/>
      <c r="HLS51" s="171"/>
      <c r="HLT51" s="171"/>
      <c r="HLU51" s="171"/>
      <c r="HLV51" s="171"/>
      <c r="HLW51" s="171"/>
      <c r="HLX51" s="171"/>
      <c r="HLY51" s="171"/>
      <c r="HLZ51" s="171"/>
      <c r="HMA51" s="171"/>
      <c r="HMB51" s="171"/>
      <c r="HMC51" s="171"/>
      <c r="HMD51" s="171"/>
      <c r="HME51" s="171"/>
      <c r="HMF51" s="171"/>
      <c r="HMG51" s="171"/>
      <c r="HMH51" s="171"/>
      <c r="HMI51" s="171"/>
      <c r="HMJ51" s="171"/>
      <c r="HMK51" s="171"/>
      <c r="HML51" s="171"/>
      <c r="HMM51" s="171"/>
      <c r="HMN51" s="171"/>
      <c r="HMO51" s="171"/>
      <c r="HMP51" s="171"/>
      <c r="HMQ51" s="171"/>
      <c r="HMR51" s="171"/>
      <c r="HMS51" s="171"/>
      <c r="HMT51" s="171"/>
      <c r="HMU51" s="171"/>
      <c r="HMV51" s="171"/>
      <c r="HMW51" s="171"/>
      <c r="HMX51" s="171"/>
      <c r="HMY51" s="171"/>
      <c r="HMZ51" s="171"/>
      <c r="HNA51" s="171"/>
      <c r="HNB51" s="171"/>
      <c r="HNC51" s="171"/>
      <c r="HND51" s="171"/>
      <c r="HNE51" s="171"/>
      <c r="HNF51" s="171"/>
      <c r="HNG51" s="171"/>
      <c r="HNH51" s="171"/>
      <c r="HNI51" s="171"/>
      <c r="HNJ51" s="171"/>
      <c r="HNK51" s="171"/>
      <c r="HNL51" s="171"/>
      <c r="HNM51" s="171"/>
      <c r="HNN51" s="171"/>
      <c r="HNO51" s="171"/>
      <c r="HNP51" s="171"/>
      <c r="HNQ51" s="171"/>
      <c r="HNR51" s="171"/>
      <c r="HNS51" s="171"/>
      <c r="HNT51" s="171"/>
      <c r="HNU51" s="171"/>
      <c r="HNV51" s="171"/>
      <c r="HNW51" s="171"/>
      <c r="HNX51" s="171"/>
      <c r="HNY51" s="171"/>
      <c r="HNZ51" s="171"/>
      <c r="HOA51" s="171"/>
      <c r="HOB51" s="171"/>
      <c r="HOC51" s="171"/>
      <c r="HOD51" s="171"/>
      <c r="HOE51" s="171"/>
      <c r="HOF51" s="171"/>
      <c r="HOG51" s="171"/>
      <c r="HOH51" s="171"/>
      <c r="HOI51" s="171"/>
      <c r="HOJ51" s="171"/>
      <c r="HOK51" s="171"/>
      <c r="HOL51" s="171"/>
      <c r="HOM51" s="171"/>
      <c r="HON51" s="171"/>
      <c r="HOO51" s="171"/>
      <c r="HOP51" s="171"/>
      <c r="HOQ51" s="171"/>
      <c r="HOR51" s="171"/>
      <c r="HOS51" s="171"/>
      <c r="HOT51" s="171"/>
      <c r="HOU51" s="171"/>
      <c r="HOV51" s="171"/>
      <c r="HOW51" s="171"/>
      <c r="HOX51" s="171"/>
      <c r="HOY51" s="171"/>
      <c r="HOZ51" s="171"/>
      <c r="HPA51" s="171"/>
      <c r="HPB51" s="171"/>
      <c r="HPC51" s="171"/>
      <c r="HPD51" s="171"/>
      <c r="HPE51" s="171"/>
      <c r="HPF51" s="171"/>
      <c r="HPG51" s="171"/>
      <c r="HPH51" s="171"/>
      <c r="HPI51" s="171"/>
      <c r="HPJ51" s="171"/>
      <c r="HPK51" s="171"/>
      <c r="HPL51" s="171"/>
      <c r="HPM51" s="171"/>
      <c r="HPN51" s="171"/>
      <c r="HPO51" s="171"/>
      <c r="HPP51" s="171"/>
      <c r="HPQ51" s="171"/>
      <c r="HPR51" s="171"/>
      <c r="HPS51" s="171"/>
      <c r="HPT51" s="171"/>
      <c r="HPU51" s="171"/>
      <c r="HPV51" s="171"/>
      <c r="HPW51" s="171"/>
      <c r="HPX51" s="171"/>
      <c r="HPY51" s="171"/>
      <c r="HPZ51" s="171"/>
      <c r="HQA51" s="171"/>
      <c r="HQB51" s="171"/>
      <c r="HQC51" s="171"/>
      <c r="HQD51" s="171"/>
      <c r="HQE51" s="171"/>
      <c r="HQF51" s="171"/>
      <c r="HQG51" s="171"/>
      <c r="HQH51" s="171"/>
      <c r="HQI51" s="171"/>
      <c r="HQJ51" s="171"/>
      <c r="HQK51" s="171"/>
      <c r="HQL51" s="171"/>
      <c r="HQM51" s="171"/>
      <c r="HQN51" s="171"/>
      <c r="HQO51" s="171"/>
      <c r="HQP51" s="171"/>
      <c r="HQQ51" s="171"/>
      <c r="HQR51" s="171"/>
      <c r="HQS51" s="171"/>
      <c r="HQT51" s="171"/>
      <c r="HQU51" s="171"/>
      <c r="HQV51" s="171"/>
      <c r="HQW51" s="171"/>
      <c r="HQX51" s="171"/>
      <c r="HQY51" s="171"/>
      <c r="HQZ51" s="171"/>
      <c r="HRA51" s="171"/>
      <c r="HRB51" s="171"/>
      <c r="HRC51" s="171"/>
      <c r="HRD51" s="171"/>
      <c r="HRE51" s="171"/>
      <c r="HRF51" s="171"/>
      <c r="HRG51" s="171"/>
      <c r="HRH51" s="171"/>
      <c r="HRI51" s="171"/>
      <c r="HRJ51" s="171"/>
      <c r="HRK51" s="171"/>
      <c r="HRL51" s="171"/>
      <c r="HRM51" s="171"/>
      <c r="HRN51" s="171"/>
      <c r="HRO51" s="171"/>
      <c r="HRP51" s="171"/>
      <c r="HRQ51" s="171"/>
      <c r="HRR51" s="171"/>
      <c r="HRS51" s="171"/>
      <c r="HRT51" s="171"/>
      <c r="HRU51" s="171"/>
      <c r="HRV51" s="171"/>
      <c r="HRW51" s="171"/>
      <c r="HRX51" s="171"/>
      <c r="HRY51" s="171"/>
      <c r="HRZ51" s="171"/>
      <c r="HSA51" s="171"/>
      <c r="HSB51" s="171"/>
      <c r="HSC51" s="171"/>
      <c r="HSD51" s="171"/>
      <c r="HSE51" s="171"/>
      <c r="HSF51" s="171"/>
      <c r="HSG51" s="171"/>
      <c r="HSH51" s="171"/>
      <c r="HSI51" s="171"/>
      <c r="HSJ51" s="171"/>
      <c r="HSK51" s="171"/>
      <c r="HSL51" s="171"/>
      <c r="HSM51" s="171"/>
      <c r="HSN51" s="171"/>
      <c r="HSO51" s="171"/>
      <c r="HSP51" s="171"/>
      <c r="HSQ51" s="171"/>
      <c r="HSR51" s="171"/>
      <c r="HSS51" s="171"/>
      <c r="HST51" s="171"/>
      <c r="HSU51" s="171"/>
      <c r="HSV51" s="171"/>
      <c r="HSW51" s="171"/>
      <c r="HSX51" s="171"/>
      <c r="HSY51" s="171"/>
      <c r="HSZ51" s="171"/>
      <c r="HTA51" s="171"/>
      <c r="HTB51" s="171"/>
      <c r="HTC51" s="171"/>
      <c r="HTD51" s="171"/>
      <c r="HTE51" s="171"/>
      <c r="HTF51" s="171"/>
      <c r="HTG51" s="171"/>
      <c r="HTH51" s="171"/>
      <c r="HTI51" s="171"/>
      <c r="HTJ51" s="171"/>
      <c r="HTK51" s="171"/>
      <c r="HTL51" s="171"/>
      <c r="HTM51" s="171"/>
      <c r="HTN51" s="171"/>
      <c r="HTO51" s="171"/>
      <c r="HTP51" s="171"/>
      <c r="HTQ51" s="171"/>
      <c r="HTR51" s="171"/>
      <c r="HTS51" s="171"/>
      <c r="HTT51" s="171"/>
      <c r="HTU51" s="171"/>
      <c r="HTV51" s="171"/>
      <c r="HTW51" s="171"/>
      <c r="HTX51" s="171"/>
      <c r="HTY51" s="171"/>
      <c r="HTZ51" s="171"/>
      <c r="HUA51" s="171"/>
      <c r="HUB51" s="171"/>
      <c r="HUC51" s="171"/>
      <c r="HUD51" s="171"/>
      <c r="HUE51" s="171"/>
      <c r="HUF51" s="171"/>
      <c r="HUG51" s="171"/>
      <c r="HUH51" s="171"/>
      <c r="HUI51" s="171"/>
      <c r="HUJ51" s="171"/>
      <c r="HUK51" s="171"/>
      <c r="HUL51" s="171"/>
      <c r="HUM51" s="171"/>
      <c r="HUN51" s="171"/>
      <c r="HUO51" s="171"/>
      <c r="HUP51" s="171"/>
      <c r="HUQ51" s="171"/>
      <c r="HUR51" s="171"/>
      <c r="HUS51" s="171"/>
      <c r="HUT51" s="171"/>
      <c r="HUU51" s="171"/>
      <c r="HUV51" s="171"/>
      <c r="HUW51" s="171"/>
      <c r="HUX51" s="171"/>
      <c r="HUY51" s="171"/>
      <c r="HUZ51" s="171"/>
      <c r="HVA51" s="171"/>
      <c r="HVB51" s="171"/>
      <c r="HVC51" s="171"/>
      <c r="HVD51" s="171"/>
      <c r="HVE51" s="171"/>
      <c r="HVF51" s="171"/>
      <c r="HVG51" s="171"/>
      <c r="HVH51" s="171"/>
      <c r="HVI51" s="171"/>
      <c r="HVJ51" s="171"/>
      <c r="HVK51" s="171"/>
      <c r="HVL51" s="171"/>
      <c r="HVM51" s="171"/>
      <c r="HVN51" s="171"/>
      <c r="HVO51" s="171"/>
      <c r="HVP51" s="171"/>
      <c r="HVQ51" s="171"/>
      <c r="HVR51" s="171"/>
      <c r="HVS51" s="171"/>
      <c r="HVT51" s="171"/>
      <c r="HVU51" s="171"/>
      <c r="HVV51" s="171"/>
      <c r="HVW51" s="171"/>
      <c r="HVX51" s="171"/>
      <c r="HVY51" s="171"/>
      <c r="HVZ51" s="171"/>
      <c r="HWA51" s="171"/>
      <c r="HWB51" s="171"/>
      <c r="HWC51" s="171"/>
      <c r="HWD51" s="171"/>
      <c r="HWE51" s="171"/>
      <c r="HWF51" s="171"/>
      <c r="HWG51" s="171"/>
      <c r="HWH51" s="171"/>
      <c r="HWI51" s="171"/>
      <c r="HWJ51" s="171"/>
      <c r="HWK51" s="171"/>
      <c r="HWL51" s="171"/>
      <c r="HWM51" s="171"/>
      <c r="HWN51" s="171"/>
      <c r="HWO51" s="171"/>
      <c r="HWP51" s="171"/>
      <c r="HWQ51" s="171"/>
      <c r="HWR51" s="171"/>
      <c r="HWS51" s="171"/>
      <c r="HWT51" s="171"/>
      <c r="HWU51" s="171"/>
      <c r="HWV51" s="171"/>
      <c r="HWW51" s="171"/>
      <c r="HWX51" s="171"/>
      <c r="HWY51" s="171"/>
      <c r="HWZ51" s="171"/>
      <c r="HXA51" s="171"/>
      <c r="HXB51" s="171"/>
      <c r="HXC51" s="171"/>
      <c r="HXD51" s="171"/>
      <c r="HXE51" s="171"/>
      <c r="HXF51" s="171"/>
      <c r="HXG51" s="171"/>
      <c r="HXH51" s="171"/>
      <c r="HXI51" s="171"/>
      <c r="HXJ51" s="171"/>
      <c r="HXK51" s="171"/>
      <c r="HXL51" s="171"/>
      <c r="HXM51" s="171"/>
      <c r="HXN51" s="171"/>
      <c r="HXO51" s="171"/>
      <c r="HXP51" s="171"/>
      <c r="HXQ51" s="171"/>
      <c r="HXR51" s="171"/>
      <c r="HXS51" s="171"/>
      <c r="HXT51" s="171"/>
      <c r="HXU51" s="171"/>
      <c r="HXV51" s="171"/>
      <c r="HXW51" s="171"/>
      <c r="HXX51" s="171"/>
      <c r="HXY51" s="171"/>
      <c r="HXZ51" s="171"/>
      <c r="HYA51" s="171"/>
      <c r="HYB51" s="171"/>
      <c r="HYC51" s="171"/>
      <c r="HYD51" s="171"/>
      <c r="HYE51" s="171"/>
      <c r="HYF51" s="171"/>
      <c r="HYG51" s="171"/>
      <c r="HYH51" s="171"/>
      <c r="HYI51" s="171"/>
      <c r="HYJ51" s="171"/>
      <c r="HYK51" s="171"/>
      <c r="HYL51" s="171"/>
      <c r="HYM51" s="171"/>
      <c r="HYN51" s="171"/>
      <c r="HYO51" s="171"/>
      <c r="HYP51" s="171"/>
      <c r="HYQ51" s="171"/>
      <c r="HYR51" s="171"/>
      <c r="HYS51" s="171"/>
      <c r="HYT51" s="171"/>
      <c r="HYU51" s="171"/>
      <c r="HYV51" s="171"/>
      <c r="HYW51" s="171"/>
      <c r="HYX51" s="171"/>
      <c r="HYY51" s="171"/>
      <c r="HYZ51" s="171"/>
      <c r="HZA51" s="171"/>
      <c r="HZB51" s="171"/>
      <c r="HZC51" s="171"/>
      <c r="HZD51" s="171"/>
      <c r="HZE51" s="171"/>
      <c r="HZF51" s="171"/>
      <c r="HZG51" s="171"/>
      <c r="HZH51" s="171"/>
      <c r="HZI51" s="171"/>
      <c r="HZJ51" s="171"/>
      <c r="HZK51" s="171"/>
      <c r="HZL51" s="171"/>
      <c r="HZM51" s="171"/>
      <c r="HZN51" s="171"/>
      <c r="HZO51" s="171"/>
      <c r="HZP51" s="171"/>
      <c r="HZQ51" s="171"/>
      <c r="HZR51" s="171"/>
      <c r="HZS51" s="171"/>
      <c r="HZT51" s="171"/>
      <c r="HZU51" s="171"/>
      <c r="HZV51" s="171"/>
      <c r="HZW51" s="171"/>
      <c r="HZX51" s="171"/>
      <c r="HZY51" s="171"/>
      <c r="HZZ51" s="171"/>
      <c r="IAA51" s="171"/>
      <c r="IAB51" s="171"/>
      <c r="IAC51" s="171"/>
      <c r="IAD51" s="171"/>
      <c r="IAE51" s="171"/>
      <c r="IAF51" s="171"/>
      <c r="IAG51" s="171"/>
      <c r="IAH51" s="171"/>
      <c r="IAI51" s="171"/>
      <c r="IAJ51" s="171"/>
      <c r="IAK51" s="171"/>
      <c r="IAL51" s="171"/>
      <c r="IAM51" s="171"/>
      <c r="IAN51" s="171"/>
      <c r="IAO51" s="171"/>
      <c r="IAP51" s="171"/>
      <c r="IAQ51" s="171"/>
      <c r="IAR51" s="171"/>
      <c r="IAS51" s="171"/>
      <c r="IAT51" s="171"/>
      <c r="IAU51" s="171"/>
      <c r="IAV51" s="171"/>
      <c r="IAW51" s="171"/>
      <c r="IAX51" s="171"/>
      <c r="IAY51" s="171"/>
      <c r="IAZ51" s="171"/>
      <c r="IBA51" s="171"/>
      <c r="IBB51" s="171"/>
      <c r="IBC51" s="171"/>
      <c r="IBD51" s="171"/>
      <c r="IBE51" s="171"/>
      <c r="IBF51" s="171"/>
      <c r="IBG51" s="171"/>
      <c r="IBH51" s="171"/>
      <c r="IBI51" s="171"/>
      <c r="IBJ51" s="171"/>
      <c r="IBK51" s="171"/>
      <c r="IBL51" s="171"/>
      <c r="IBM51" s="171"/>
      <c r="IBN51" s="171"/>
      <c r="IBO51" s="171"/>
      <c r="IBP51" s="171"/>
      <c r="IBQ51" s="171"/>
      <c r="IBR51" s="171"/>
      <c r="IBS51" s="171"/>
      <c r="IBT51" s="171"/>
      <c r="IBU51" s="171"/>
      <c r="IBV51" s="171"/>
      <c r="IBW51" s="171"/>
      <c r="IBX51" s="171"/>
      <c r="IBY51" s="171"/>
      <c r="IBZ51" s="171"/>
      <c r="ICA51" s="171"/>
      <c r="ICB51" s="171"/>
      <c r="ICC51" s="171"/>
      <c r="ICD51" s="171"/>
      <c r="ICE51" s="171"/>
      <c r="ICF51" s="171"/>
      <c r="ICG51" s="171"/>
      <c r="ICH51" s="171"/>
      <c r="ICI51" s="171"/>
      <c r="ICJ51" s="171"/>
      <c r="ICK51" s="171"/>
      <c r="ICL51" s="171"/>
      <c r="ICM51" s="171"/>
      <c r="ICN51" s="171"/>
      <c r="ICO51" s="171"/>
      <c r="ICP51" s="171"/>
      <c r="ICQ51" s="171"/>
      <c r="ICR51" s="171"/>
      <c r="ICS51" s="171"/>
      <c r="ICT51" s="171"/>
      <c r="ICU51" s="171"/>
      <c r="ICV51" s="171"/>
      <c r="ICW51" s="171"/>
      <c r="ICX51" s="171"/>
      <c r="ICY51" s="171"/>
      <c r="ICZ51" s="171"/>
      <c r="IDA51" s="171"/>
      <c r="IDB51" s="171"/>
      <c r="IDC51" s="171"/>
      <c r="IDD51" s="171"/>
      <c r="IDE51" s="171"/>
      <c r="IDF51" s="171"/>
      <c r="IDG51" s="171"/>
      <c r="IDH51" s="171"/>
      <c r="IDI51" s="171"/>
      <c r="IDJ51" s="171"/>
      <c r="IDK51" s="171"/>
      <c r="IDL51" s="171"/>
      <c r="IDM51" s="171"/>
      <c r="IDN51" s="171"/>
      <c r="IDO51" s="171"/>
      <c r="IDP51" s="171"/>
      <c r="IDQ51" s="171"/>
      <c r="IDR51" s="171"/>
      <c r="IDS51" s="171"/>
      <c r="IDT51" s="171"/>
      <c r="IDU51" s="171"/>
      <c r="IDV51" s="171"/>
      <c r="IDW51" s="171"/>
      <c r="IDX51" s="171"/>
      <c r="IDY51" s="171"/>
      <c r="IDZ51" s="171"/>
      <c r="IEA51" s="171"/>
      <c r="IEB51" s="171"/>
      <c r="IEC51" s="171"/>
      <c r="IED51" s="171"/>
      <c r="IEE51" s="171"/>
      <c r="IEF51" s="171"/>
      <c r="IEG51" s="171"/>
      <c r="IEH51" s="171"/>
      <c r="IEI51" s="171"/>
      <c r="IEJ51" s="171"/>
      <c r="IEK51" s="171"/>
      <c r="IEL51" s="171"/>
      <c r="IEM51" s="171"/>
      <c r="IEN51" s="171"/>
      <c r="IEO51" s="171"/>
      <c r="IEP51" s="171"/>
      <c r="IEQ51" s="171"/>
      <c r="IER51" s="171"/>
      <c r="IES51" s="171"/>
      <c r="IET51" s="171"/>
      <c r="IEU51" s="171"/>
      <c r="IEV51" s="171"/>
      <c r="IEW51" s="171"/>
      <c r="IEX51" s="171"/>
      <c r="IEY51" s="171"/>
      <c r="IEZ51" s="171"/>
      <c r="IFA51" s="171"/>
      <c r="IFB51" s="171"/>
      <c r="IFC51" s="171"/>
      <c r="IFD51" s="171"/>
      <c r="IFE51" s="171"/>
      <c r="IFF51" s="171"/>
      <c r="IFG51" s="171"/>
      <c r="IFH51" s="171"/>
      <c r="IFI51" s="171"/>
      <c r="IFJ51" s="171"/>
      <c r="IFK51" s="171"/>
      <c r="IFL51" s="171"/>
      <c r="IFM51" s="171"/>
      <c r="IFN51" s="171"/>
      <c r="IFO51" s="171"/>
      <c r="IFP51" s="171"/>
      <c r="IFQ51" s="171"/>
      <c r="IFR51" s="171"/>
      <c r="IFS51" s="171"/>
      <c r="IFT51" s="171"/>
      <c r="IFU51" s="171"/>
      <c r="IFV51" s="171"/>
      <c r="IFW51" s="171"/>
      <c r="IFX51" s="171"/>
      <c r="IFY51" s="171"/>
      <c r="IFZ51" s="171"/>
      <c r="IGA51" s="171"/>
      <c r="IGB51" s="171"/>
      <c r="IGC51" s="171"/>
      <c r="IGD51" s="171"/>
      <c r="IGE51" s="171"/>
      <c r="IGF51" s="171"/>
      <c r="IGG51" s="171"/>
      <c r="IGH51" s="171"/>
      <c r="IGI51" s="171"/>
      <c r="IGJ51" s="171"/>
      <c r="IGK51" s="171"/>
      <c r="IGL51" s="171"/>
      <c r="IGM51" s="171"/>
      <c r="IGN51" s="171"/>
      <c r="IGO51" s="171"/>
      <c r="IGP51" s="171"/>
      <c r="IGQ51" s="171"/>
      <c r="IGR51" s="171"/>
      <c r="IGS51" s="171"/>
      <c r="IGT51" s="171"/>
      <c r="IGU51" s="171"/>
      <c r="IGV51" s="171"/>
      <c r="IGW51" s="171"/>
      <c r="IGX51" s="171"/>
      <c r="IGY51" s="171"/>
      <c r="IGZ51" s="171"/>
      <c r="IHA51" s="171"/>
      <c r="IHB51" s="171"/>
      <c r="IHC51" s="171"/>
      <c r="IHD51" s="171"/>
      <c r="IHE51" s="171"/>
      <c r="IHF51" s="171"/>
      <c r="IHG51" s="171"/>
      <c r="IHH51" s="171"/>
      <c r="IHI51" s="171"/>
      <c r="IHJ51" s="171"/>
      <c r="IHK51" s="171"/>
      <c r="IHL51" s="171"/>
      <c r="IHM51" s="171"/>
      <c r="IHN51" s="171"/>
      <c r="IHO51" s="171"/>
      <c r="IHP51" s="171"/>
      <c r="IHQ51" s="171"/>
      <c r="IHR51" s="171"/>
      <c r="IHS51" s="171"/>
      <c r="IHT51" s="171"/>
      <c r="IHU51" s="171"/>
      <c r="IHV51" s="171"/>
      <c r="IHW51" s="171"/>
      <c r="IHX51" s="171"/>
      <c r="IHY51" s="171"/>
      <c r="IHZ51" s="171"/>
      <c r="IIA51" s="171"/>
      <c r="IIB51" s="171"/>
      <c r="IIC51" s="171"/>
      <c r="IID51" s="171"/>
      <c r="IIE51" s="171"/>
      <c r="IIF51" s="171"/>
      <c r="IIG51" s="171"/>
      <c r="IIH51" s="171"/>
      <c r="III51" s="171"/>
      <c r="IIJ51" s="171"/>
      <c r="IIK51" s="171"/>
      <c r="IIL51" s="171"/>
      <c r="IIM51" s="171"/>
      <c r="IIN51" s="171"/>
      <c r="IIO51" s="171"/>
      <c r="IIP51" s="171"/>
      <c r="IIQ51" s="171"/>
      <c r="IIR51" s="171"/>
      <c r="IIS51" s="171"/>
      <c r="IIT51" s="171"/>
      <c r="IIU51" s="171"/>
      <c r="IIV51" s="171"/>
      <c r="IIW51" s="171"/>
      <c r="IIX51" s="171"/>
      <c r="IIY51" s="171"/>
      <c r="IIZ51" s="171"/>
      <c r="IJA51" s="171"/>
      <c r="IJB51" s="171"/>
      <c r="IJC51" s="171"/>
      <c r="IJD51" s="171"/>
      <c r="IJE51" s="171"/>
      <c r="IJF51" s="171"/>
      <c r="IJG51" s="171"/>
      <c r="IJH51" s="171"/>
      <c r="IJI51" s="171"/>
      <c r="IJJ51" s="171"/>
      <c r="IJK51" s="171"/>
      <c r="IJL51" s="171"/>
      <c r="IJM51" s="171"/>
      <c r="IJN51" s="171"/>
      <c r="IJO51" s="171"/>
      <c r="IJP51" s="171"/>
      <c r="IJQ51" s="171"/>
      <c r="IJR51" s="171"/>
      <c r="IJS51" s="171"/>
      <c r="IJT51" s="171"/>
      <c r="IJU51" s="171"/>
      <c r="IJV51" s="171"/>
      <c r="IJW51" s="171"/>
      <c r="IJX51" s="171"/>
      <c r="IJY51" s="171"/>
      <c r="IJZ51" s="171"/>
      <c r="IKA51" s="171"/>
      <c r="IKB51" s="171"/>
      <c r="IKC51" s="171"/>
      <c r="IKD51" s="171"/>
      <c r="IKE51" s="171"/>
      <c r="IKF51" s="171"/>
      <c r="IKG51" s="171"/>
      <c r="IKH51" s="171"/>
      <c r="IKI51" s="171"/>
      <c r="IKJ51" s="171"/>
      <c r="IKK51" s="171"/>
      <c r="IKL51" s="171"/>
      <c r="IKM51" s="171"/>
      <c r="IKN51" s="171"/>
      <c r="IKO51" s="171"/>
      <c r="IKP51" s="171"/>
      <c r="IKQ51" s="171"/>
      <c r="IKR51" s="171"/>
      <c r="IKS51" s="171"/>
      <c r="IKT51" s="171"/>
      <c r="IKU51" s="171"/>
      <c r="IKV51" s="171"/>
      <c r="IKW51" s="171"/>
      <c r="IKX51" s="171"/>
      <c r="IKY51" s="171"/>
      <c r="IKZ51" s="171"/>
      <c r="ILA51" s="171"/>
      <c r="ILB51" s="171"/>
      <c r="ILC51" s="171"/>
      <c r="ILD51" s="171"/>
      <c r="ILE51" s="171"/>
      <c r="ILF51" s="171"/>
      <c r="ILG51" s="171"/>
      <c r="ILH51" s="171"/>
      <c r="ILI51" s="171"/>
      <c r="ILJ51" s="171"/>
      <c r="ILK51" s="171"/>
      <c r="ILL51" s="171"/>
      <c r="ILM51" s="171"/>
      <c r="ILN51" s="171"/>
      <c r="ILO51" s="171"/>
      <c r="ILP51" s="171"/>
      <c r="ILQ51" s="171"/>
      <c r="ILR51" s="171"/>
      <c r="ILS51" s="171"/>
      <c r="ILT51" s="171"/>
      <c r="ILU51" s="171"/>
      <c r="ILV51" s="171"/>
      <c r="ILW51" s="171"/>
      <c r="ILX51" s="171"/>
      <c r="ILY51" s="171"/>
      <c r="ILZ51" s="171"/>
      <c r="IMA51" s="171"/>
      <c r="IMB51" s="171"/>
      <c r="IMC51" s="171"/>
      <c r="IMD51" s="171"/>
      <c r="IME51" s="171"/>
      <c r="IMF51" s="171"/>
      <c r="IMG51" s="171"/>
      <c r="IMH51" s="171"/>
      <c r="IMI51" s="171"/>
      <c r="IMJ51" s="171"/>
      <c r="IMK51" s="171"/>
      <c r="IML51" s="171"/>
      <c r="IMM51" s="171"/>
      <c r="IMN51" s="171"/>
      <c r="IMO51" s="171"/>
      <c r="IMP51" s="171"/>
      <c r="IMQ51" s="171"/>
      <c r="IMR51" s="171"/>
      <c r="IMS51" s="171"/>
      <c r="IMT51" s="171"/>
      <c r="IMU51" s="171"/>
      <c r="IMV51" s="171"/>
      <c r="IMW51" s="171"/>
      <c r="IMX51" s="171"/>
      <c r="IMY51" s="171"/>
      <c r="IMZ51" s="171"/>
      <c r="INA51" s="171"/>
      <c r="INB51" s="171"/>
      <c r="INC51" s="171"/>
      <c r="IND51" s="171"/>
      <c r="INE51" s="171"/>
      <c r="INF51" s="171"/>
      <c r="ING51" s="171"/>
      <c r="INH51" s="171"/>
      <c r="INI51" s="171"/>
      <c r="INJ51" s="171"/>
      <c r="INK51" s="171"/>
      <c r="INL51" s="171"/>
      <c r="INM51" s="171"/>
      <c r="INN51" s="171"/>
      <c r="INO51" s="171"/>
      <c r="INP51" s="171"/>
      <c r="INQ51" s="171"/>
      <c r="INR51" s="171"/>
      <c r="INS51" s="171"/>
      <c r="INT51" s="171"/>
      <c r="INU51" s="171"/>
      <c r="INV51" s="171"/>
      <c r="INW51" s="171"/>
      <c r="INX51" s="171"/>
      <c r="INY51" s="171"/>
      <c r="INZ51" s="171"/>
      <c r="IOA51" s="171"/>
      <c r="IOB51" s="171"/>
      <c r="IOC51" s="171"/>
      <c r="IOD51" s="171"/>
      <c r="IOE51" s="171"/>
      <c r="IOF51" s="171"/>
      <c r="IOG51" s="171"/>
      <c r="IOH51" s="171"/>
      <c r="IOI51" s="171"/>
      <c r="IOJ51" s="171"/>
      <c r="IOK51" s="171"/>
      <c r="IOL51" s="171"/>
      <c r="IOM51" s="171"/>
      <c r="ION51" s="171"/>
      <c r="IOO51" s="171"/>
      <c r="IOP51" s="171"/>
      <c r="IOQ51" s="171"/>
      <c r="IOR51" s="171"/>
      <c r="IOS51" s="171"/>
      <c r="IOT51" s="171"/>
      <c r="IOU51" s="171"/>
      <c r="IOV51" s="171"/>
      <c r="IOW51" s="171"/>
      <c r="IOX51" s="171"/>
      <c r="IOY51" s="171"/>
      <c r="IOZ51" s="171"/>
      <c r="IPA51" s="171"/>
      <c r="IPB51" s="171"/>
      <c r="IPC51" s="171"/>
      <c r="IPD51" s="171"/>
      <c r="IPE51" s="171"/>
      <c r="IPF51" s="171"/>
      <c r="IPG51" s="171"/>
      <c r="IPH51" s="171"/>
      <c r="IPI51" s="171"/>
      <c r="IPJ51" s="171"/>
      <c r="IPK51" s="171"/>
      <c r="IPL51" s="171"/>
      <c r="IPM51" s="171"/>
      <c r="IPN51" s="171"/>
      <c r="IPO51" s="171"/>
      <c r="IPP51" s="171"/>
      <c r="IPQ51" s="171"/>
      <c r="IPR51" s="171"/>
      <c r="IPS51" s="171"/>
      <c r="IPT51" s="171"/>
      <c r="IPU51" s="171"/>
      <c r="IPV51" s="171"/>
      <c r="IPW51" s="171"/>
      <c r="IPX51" s="171"/>
      <c r="IPY51" s="171"/>
      <c r="IPZ51" s="171"/>
      <c r="IQA51" s="171"/>
      <c r="IQB51" s="171"/>
      <c r="IQC51" s="171"/>
      <c r="IQD51" s="171"/>
      <c r="IQE51" s="171"/>
      <c r="IQF51" s="171"/>
      <c r="IQG51" s="171"/>
      <c r="IQH51" s="171"/>
      <c r="IQI51" s="171"/>
      <c r="IQJ51" s="171"/>
      <c r="IQK51" s="171"/>
      <c r="IQL51" s="171"/>
      <c r="IQM51" s="171"/>
      <c r="IQN51" s="171"/>
      <c r="IQO51" s="171"/>
      <c r="IQP51" s="171"/>
      <c r="IQQ51" s="171"/>
      <c r="IQR51" s="171"/>
      <c r="IQS51" s="171"/>
      <c r="IQT51" s="171"/>
      <c r="IQU51" s="171"/>
      <c r="IQV51" s="171"/>
      <c r="IQW51" s="171"/>
      <c r="IQX51" s="171"/>
      <c r="IQY51" s="171"/>
      <c r="IQZ51" s="171"/>
      <c r="IRA51" s="171"/>
      <c r="IRB51" s="171"/>
      <c r="IRC51" s="171"/>
      <c r="IRD51" s="171"/>
      <c r="IRE51" s="171"/>
      <c r="IRF51" s="171"/>
      <c r="IRG51" s="171"/>
      <c r="IRH51" s="171"/>
      <c r="IRI51" s="171"/>
      <c r="IRJ51" s="171"/>
      <c r="IRK51" s="171"/>
      <c r="IRL51" s="171"/>
      <c r="IRM51" s="171"/>
      <c r="IRN51" s="171"/>
      <c r="IRO51" s="171"/>
      <c r="IRP51" s="171"/>
      <c r="IRQ51" s="171"/>
      <c r="IRR51" s="171"/>
      <c r="IRS51" s="171"/>
      <c r="IRT51" s="171"/>
      <c r="IRU51" s="171"/>
      <c r="IRV51" s="171"/>
      <c r="IRW51" s="171"/>
      <c r="IRX51" s="171"/>
      <c r="IRY51" s="171"/>
      <c r="IRZ51" s="171"/>
      <c r="ISA51" s="171"/>
      <c r="ISB51" s="171"/>
      <c r="ISC51" s="171"/>
      <c r="ISD51" s="171"/>
      <c r="ISE51" s="171"/>
      <c r="ISF51" s="171"/>
      <c r="ISG51" s="171"/>
      <c r="ISH51" s="171"/>
      <c r="ISI51" s="171"/>
      <c r="ISJ51" s="171"/>
      <c r="ISK51" s="171"/>
      <c r="ISL51" s="171"/>
      <c r="ISM51" s="171"/>
      <c r="ISN51" s="171"/>
      <c r="ISO51" s="171"/>
      <c r="ISP51" s="171"/>
      <c r="ISQ51" s="171"/>
      <c r="ISR51" s="171"/>
      <c r="ISS51" s="171"/>
      <c r="IST51" s="171"/>
      <c r="ISU51" s="171"/>
      <c r="ISV51" s="171"/>
      <c r="ISW51" s="171"/>
      <c r="ISX51" s="171"/>
      <c r="ISY51" s="171"/>
      <c r="ISZ51" s="171"/>
      <c r="ITA51" s="171"/>
      <c r="ITB51" s="171"/>
      <c r="ITC51" s="171"/>
      <c r="ITD51" s="171"/>
      <c r="ITE51" s="171"/>
      <c r="ITF51" s="171"/>
      <c r="ITG51" s="171"/>
      <c r="ITH51" s="171"/>
      <c r="ITI51" s="171"/>
      <c r="ITJ51" s="171"/>
      <c r="ITK51" s="171"/>
      <c r="ITL51" s="171"/>
      <c r="ITM51" s="171"/>
      <c r="ITN51" s="171"/>
      <c r="ITO51" s="171"/>
      <c r="ITP51" s="171"/>
      <c r="ITQ51" s="171"/>
      <c r="ITR51" s="171"/>
      <c r="ITS51" s="171"/>
      <c r="ITT51" s="171"/>
      <c r="ITU51" s="171"/>
      <c r="ITV51" s="171"/>
      <c r="ITW51" s="171"/>
      <c r="ITX51" s="171"/>
      <c r="ITY51" s="171"/>
      <c r="ITZ51" s="171"/>
      <c r="IUA51" s="171"/>
      <c r="IUB51" s="171"/>
      <c r="IUC51" s="171"/>
      <c r="IUD51" s="171"/>
      <c r="IUE51" s="171"/>
      <c r="IUF51" s="171"/>
      <c r="IUG51" s="171"/>
      <c r="IUH51" s="171"/>
      <c r="IUI51" s="171"/>
      <c r="IUJ51" s="171"/>
      <c r="IUK51" s="171"/>
      <c r="IUL51" s="171"/>
      <c r="IUM51" s="171"/>
      <c r="IUN51" s="171"/>
      <c r="IUO51" s="171"/>
      <c r="IUP51" s="171"/>
      <c r="IUQ51" s="171"/>
      <c r="IUR51" s="171"/>
      <c r="IUS51" s="171"/>
      <c r="IUT51" s="171"/>
      <c r="IUU51" s="171"/>
      <c r="IUV51" s="171"/>
      <c r="IUW51" s="171"/>
      <c r="IUX51" s="171"/>
      <c r="IUY51" s="171"/>
      <c r="IUZ51" s="171"/>
      <c r="IVA51" s="171"/>
      <c r="IVB51" s="171"/>
      <c r="IVC51" s="171"/>
      <c r="IVD51" s="171"/>
      <c r="IVE51" s="171"/>
      <c r="IVF51" s="171"/>
      <c r="IVG51" s="171"/>
      <c r="IVH51" s="171"/>
      <c r="IVI51" s="171"/>
      <c r="IVJ51" s="171"/>
      <c r="IVK51" s="171"/>
      <c r="IVL51" s="171"/>
      <c r="IVM51" s="171"/>
      <c r="IVN51" s="171"/>
      <c r="IVO51" s="171"/>
      <c r="IVP51" s="171"/>
      <c r="IVQ51" s="171"/>
      <c r="IVR51" s="171"/>
      <c r="IVS51" s="171"/>
      <c r="IVT51" s="171"/>
      <c r="IVU51" s="171"/>
      <c r="IVV51" s="171"/>
      <c r="IVW51" s="171"/>
      <c r="IVX51" s="171"/>
      <c r="IVY51" s="171"/>
      <c r="IVZ51" s="171"/>
      <c r="IWA51" s="171"/>
      <c r="IWB51" s="171"/>
      <c r="IWC51" s="171"/>
      <c r="IWD51" s="171"/>
      <c r="IWE51" s="171"/>
      <c r="IWF51" s="171"/>
      <c r="IWG51" s="171"/>
      <c r="IWH51" s="171"/>
      <c r="IWI51" s="171"/>
      <c r="IWJ51" s="171"/>
      <c r="IWK51" s="171"/>
      <c r="IWL51" s="171"/>
      <c r="IWM51" s="171"/>
      <c r="IWN51" s="171"/>
      <c r="IWO51" s="171"/>
      <c r="IWP51" s="171"/>
      <c r="IWQ51" s="171"/>
      <c r="IWR51" s="171"/>
      <c r="IWS51" s="171"/>
      <c r="IWT51" s="171"/>
      <c r="IWU51" s="171"/>
      <c r="IWV51" s="171"/>
      <c r="IWW51" s="171"/>
      <c r="IWX51" s="171"/>
      <c r="IWY51" s="171"/>
      <c r="IWZ51" s="171"/>
      <c r="IXA51" s="171"/>
      <c r="IXB51" s="171"/>
      <c r="IXC51" s="171"/>
      <c r="IXD51" s="171"/>
      <c r="IXE51" s="171"/>
      <c r="IXF51" s="171"/>
      <c r="IXG51" s="171"/>
      <c r="IXH51" s="171"/>
      <c r="IXI51" s="171"/>
      <c r="IXJ51" s="171"/>
      <c r="IXK51" s="171"/>
      <c r="IXL51" s="171"/>
      <c r="IXM51" s="171"/>
      <c r="IXN51" s="171"/>
      <c r="IXO51" s="171"/>
      <c r="IXP51" s="171"/>
      <c r="IXQ51" s="171"/>
      <c r="IXR51" s="171"/>
      <c r="IXS51" s="171"/>
      <c r="IXT51" s="171"/>
      <c r="IXU51" s="171"/>
      <c r="IXV51" s="171"/>
      <c r="IXW51" s="171"/>
      <c r="IXX51" s="171"/>
      <c r="IXY51" s="171"/>
      <c r="IXZ51" s="171"/>
      <c r="IYA51" s="171"/>
      <c r="IYB51" s="171"/>
      <c r="IYC51" s="171"/>
      <c r="IYD51" s="171"/>
      <c r="IYE51" s="171"/>
      <c r="IYF51" s="171"/>
      <c r="IYG51" s="171"/>
      <c r="IYH51" s="171"/>
      <c r="IYI51" s="171"/>
      <c r="IYJ51" s="171"/>
      <c r="IYK51" s="171"/>
      <c r="IYL51" s="171"/>
      <c r="IYM51" s="171"/>
      <c r="IYN51" s="171"/>
      <c r="IYO51" s="171"/>
      <c r="IYP51" s="171"/>
      <c r="IYQ51" s="171"/>
      <c r="IYR51" s="171"/>
      <c r="IYS51" s="171"/>
      <c r="IYT51" s="171"/>
      <c r="IYU51" s="171"/>
      <c r="IYV51" s="171"/>
      <c r="IYW51" s="171"/>
      <c r="IYX51" s="171"/>
      <c r="IYY51" s="171"/>
      <c r="IYZ51" s="171"/>
      <c r="IZA51" s="171"/>
      <c r="IZB51" s="171"/>
      <c r="IZC51" s="171"/>
      <c r="IZD51" s="171"/>
      <c r="IZE51" s="171"/>
      <c r="IZF51" s="171"/>
      <c r="IZG51" s="171"/>
      <c r="IZH51" s="171"/>
      <c r="IZI51" s="171"/>
      <c r="IZJ51" s="171"/>
      <c r="IZK51" s="171"/>
      <c r="IZL51" s="171"/>
      <c r="IZM51" s="171"/>
      <c r="IZN51" s="171"/>
      <c r="IZO51" s="171"/>
      <c r="IZP51" s="171"/>
      <c r="IZQ51" s="171"/>
      <c r="IZR51" s="171"/>
      <c r="IZS51" s="171"/>
      <c r="IZT51" s="171"/>
      <c r="IZU51" s="171"/>
      <c r="IZV51" s="171"/>
      <c r="IZW51" s="171"/>
      <c r="IZX51" s="171"/>
      <c r="IZY51" s="171"/>
      <c r="IZZ51" s="171"/>
      <c r="JAA51" s="171"/>
      <c r="JAB51" s="171"/>
      <c r="JAC51" s="171"/>
      <c r="JAD51" s="171"/>
      <c r="JAE51" s="171"/>
      <c r="JAF51" s="171"/>
      <c r="JAG51" s="171"/>
      <c r="JAH51" s="171"/>
      <c r="JAI51" s="171"/>
      <c r="JAJ51" s="171"/>
      <c r="JAK51" s="171"/>
      <c r="JAL51" s="171"/>
      <c r="JAM51" s="171"/>
      <c r="JAN51" s="171"/>
      <c r="JAO51" s="171"/>
      <c r="JAP51" s="171"/>
      <c r="JAQ51" s="171"/>
      <c r="JAR51" s="171"/>
      <c r="JAS51" s="171"/>
      <c r="JAT51" s="171"/>
      <c r="JAU51" s="171"/>
      <c r="JAV51" s="171"/>
      <c r="JAW51" s="171"/>
      <c r="JAX51" s="171"/>
      <c r="JAY51" s="171"/>
      <c r="JAZ51" s="171"/>
      <c r="JBA51" s="171"/>
      <c r="JBB51" s="171"/>
      <c r="JBC51" s="171"/>
      <c r="JBD51" s="171"/>
      <c r="JBE51" s="171"/>
      <c r="JBF51" s="171"/>
      <c r="JBG51" s="171"/>
      <c r="JBH51" s="171"/>
      <c r="JBI51" s="171"/>
      <c r="JBJ51" s="171"/>
      <c r="JBK51" s="171"/>
      <c r="JBL51" s="171"/>
      <c r="JBM51" s="171"/>
      <c r="JBN51" s="171"/>
      <c r="JBO51" s="171"/>
      <c r="JBP51" s="171"/>
      <c r="JBQ51" s="171"/>
      <c r="JBR51" s="171"/>
      <c r="JBS51" s="171"/>
      <c r="JBT51" s="171"/>
      <c r="JBU51" s="171"/>
      <c r="JBV51" s="171"/>
      <c r="JBW51" s="171"/>
      <c r="JBX51" s="171"/>
      <c r="JBY51" s="171"/>
      <c r="JBZ51" s="171"/>
      <c r="JCA51" s="171"/>
      <c r="JCB51" s="171"/>
      <c r="JCC51" s="171"/>
      <c r="JCD51" s="171"/>
      <c r="JCE51" s="171"/>
      <c r="JCF51" s="171"/>
      <c r="JCG51" s="171"/>
      <c r="JCH51" s="171"/>
      <c r="JCI51" s="171"/>
      <c r="JCJ51" s="171"/>
      <c r="JCK51" s="171"/>
      <c r="JCL51" s="171"/>
      <c r="JCM51" s="171"/>
      <c r="JCN51" s="171"/>
      <c r="JCO51" s="171"/>
      <c r="JCP51" s="171"/>
      <c r="JCQ51" s="171"/>
      <c r="JCR51" s="171"/>
      <c r="JCS51" s="171"/>
      <c r="JCT51" s="171"/>
      <c r="JCU51" s="171"/>
      <c r="JCV51" s="171"/>
      <c r="JCW51" s="171"/>
      <c r="JCX51" s="171"/>
      <c r="JCY51" s="171"/>
      <c r="JCZ51" s="171"/>
      <c r="JDA51" s="171"/>
      <c r="JDB51" s="171"/>
      <c r="JDC51" s="171"/>
      <c r="JDD51" s="171"/>
      <c r="JDE51" s="171"/>
      <c r="JDF51" s="171"/>
      <c r="JDG51" s="171"/>
      <c r="JDH51" s="171"/>
      <c r="JDI51" s="171"/>
      <c r="JDJ51" s="171"/>
      <c r="JDK51" s="171"/>
      <c r="JDL51" s="171"/>
      <c r="JDM51" s="171"/>
      <c r="JDN51" s="171"/>
      <c r="JDO51" s="171"/>
      <c r="JDP51" s="171"/>
      <c r="JDQ51" s="171"/>
      <c r="JDR51" s="171"/>
      <c r="JDS51" s="171"/>
      <c r="JDT51" s="171"/>
      <c r="JDU51" s="171"/>
      <c r="JDV51" s="171"/>
      <c r="JDW51" s="171"/>
      <c r="JDX51" s="171"/>
      <c r="JDY51" s="171"/>
      <c r="JDZ51" s="171"/>
      <c r="JEA51" s="171"/>
      <c r="JEB51" s="171"/>
      <c r="JEC51" s="171"/>
      <c r="JED51" s="171"/>
      <c r="JEE51" s="171"/>
      <c r="JEF51" s="171"/>
      <c r="JEG51" s="171"/>
      <c r="JEH51" s="171"/>
      <c r="JEI51" s="171"/>
      <c r="JEJ51" s="171"/>
      <c r="JEK51" s="171"/>
      <c r="JEL51" s="171"/>
      <c r="JEM51" s="171"/>
      <c r="JEN51" s="171"/>
      <c r="JEO51" s="171"/>
      <c r="JEP51" s="171"/>
      <c r="JEQ51" s="171"/>
      <c r="JER51" s="171"/>
      <c r="JES51" s="171"/>
      <c r="JET51" s="171"/>
      <c r="JEU51" s="171"/>
      <c r="JEV51" s="171"/>
      <c r="JEW51" s="171"/>
      <c r="JEX51" s="171"/>
      <c r="JEY51" s="171"/>
      <c r="JEZ51" s="171"/>
      <c r="JFA51" s="171"/>
      <c r="JFB51" s="171"/>
      <c r="JFC51" s="171"/>
      <c r="JFD51" s="171"/>
      <c r="JFE51" s="171"/>
      <c r="JFF51" s="171"/>
      <c r="JFG51" s="171"/>
      <c r="JFH51" s="171"/>
      <c r="JFI51" s="171"/>
      <c r="JFJ51" s="171"/>
      <c r="JFK51" s="171"/>
      <c r="JFL51" s="171"/>
      <c r="JFM51" s="171"/>
      <c r="JFN51" s="171"/>
      <c r="JFO51" s="171"/>
      <c r="JFP51" s="171"/>
      <c r="JFQ51" s="171"/>
      <c r="JFR51" s="171"/>
      <c r="JFS51" s="171"/>
      <c r="JFT51" s="171"/>
      <c r="JFU51" s="171"/>
      <c r="JFV51" s="171"/>
      <c r="JFW51" s="171"/>
      <c r="JFX51" s="171"/>
      <c r="JFY51" s="171"/>
      <c r="JFZ51" s="171"/>
      <c r="JGA51" s="171"/>
      <c r="JGB51" s="171"/>
      <c r="JGC51" s="171"/>
      <c r="JGD51" s="171"/>
      <c r="JGE51" s="171"/>
      <c r="JGF51" s="171"/>
      <c r="JGG51" s="171"/>
      <c r="JGH51" s="171"/>
      <c r="JGI51" s="171"/>
      <c r="JGJ51" s="171"/>
      <c r="JGK51" s="171"/>
      <c r="JGL51" s="171"/>
      <c r="JGM51" s="171"/>
      <c r="JGN51" s="171"/>
      <c r="JGO51" s="171"/>
      <c r="JGP51" s="171"/>
      <c r="JGQ51" s="171"/>
      <c r="JGR51" s="171"/>
      <c r="JGS51" s="171"/>
      <c r="JGT51" s="171"/>
      <c r="JGU51" s="171"/>
      <c r="JGV51" s="171"/>
      <c r="JGW51" s="171"/>
      <c r="JGX51" s="171"/>
      <c r="JGY51" s="171"/>
      <c r="JGZ51" s="171"/>
      <c r="JHA51" s="171"/>
      <c r="JHB51" s="171"/>
      <c r="JHC51" s="171"/>
      <c r="JHD51" s="171"/>
      <c r="JHE51" s="171"/>
      <c r="JHF51" s="171"/>
      <c r="JHG51" s="171"/>
      <c r="JHH51" s="171"/>
      <c r="JHI51" s="171"/>
      <c r="JHJ51" s="171"/>
      <c r="JHK51" s="171"/>
      <c r="JHL51" s="171"/>
      <c r="JHM51" s="171"/>
      <c r="JHN51" s="171"/>
      <c r="JHO51" s="171"/>
      <c r="JHP51" s="171"/>
      <c r="JHQ51" s="171"/>
      <c r="JHR51" s="171"/>
      <c r="JHS51" s="171"/>
      <c r="JHT51" s="171"/>
      <c r="JHU51" s="171"/>
      <c r="JHV51" s="171"/>
      <c r="JHW51" s="171"/>
      <c r="JHX51" s="171"/>
      <c r="JHY51" s="171"/>
      <c r="JHZ51" s="171"/>
      <c r="JIA51" s="171"/>
      <c r="JIB51" s="171"/>
      <c r="JIC51" s="171"/>
      <c r="JID51" s="171"/>
      <c r="JIE51" s="171"/>
      <c r="JIF51" s="171"/>
      <c r="JIG51" s="171"/>
      <c r="JIH51" s="171"/>
      <c r="JII51" s="171"/>
      <c r="JIJ51" s="171"/>
      <c r="JIK51" s="171"/>
      <c r="JIL51" s="171"/>
      <c r="JIM51" s="171"/>
      <c r="JIN51" s="171"/>
      <c r="JIO51" s="171"/>
      <c r="JIP51" s="171"/>
      <c r="JIQ51" s="171"/>
      <c r="JIR51" s="171"/>
      <c r="JIS51" s="171"/>
      <c r="JIT51" s="171"/>
      <c r="JIU51" s="171"/>
      <c r="JIV51" s="171"/>
      <c r="JIW51" s="171"/>
      <c r="JIX51" s="171"/>
      <c r="JIY51" s="171"/>
      <c r="JIZ51" s="171"/>
      <c r="JJA51" s="171"/>
      <c r="JJB51" s="171"/>
      <c r="JJC51" s="171"/>
      <c r="JJD51" s="171"/>
      <c r="JJE51" s="171"/>
      <c r="JJF51" s="171"/>
      <c r="JJG51" s="171"/>
      <c r="JJH51" s="171"/>
      <c r="JJI51" s="171"/>
      <c r="JJJ51" s="171"/>
      <c r="JJK51" s="171"/>
      <c r="JJL51" s="171"/>
      <c r="JJM51" s="171"/>
      <c r="JJN51" s="171"/>
      <c r="JJO51" s="171"/>
      <c r="JJP51" s="171"/>
      <c r="JJQ51" s="171"/>
      <c r="JJR51" s="171"/>
      <c r="JJS51" s="171"/>
      <c r="JJT51" s="171"/>
      <c r="JJU51" s="171"/>
      <c r="JJV51" s="171"/>
      <c r="JJW51" s="171"/>
      <c r="JJX51" s="171"/>
      <c r="JJY51" s="171"/>
      <c r="JJZ51" s="171"/>
      <c r="JKA51" s="171"/>
      <c r="JKB51" s="171"/>
      <c r="JKC51" s="171"/>
      <c r="JKD51" s="171"/>
      <c r="JKE51" s="171"/>
      <c r="JKF51" s="171"/>
      <c r="JKG51" s="171"/>
      <c r="JKH51" s="171"/>
      <c r="JKI51" s="171"/>
      <c r="JKJ51" s="171"/>
      <c r="JKK51" s="171"/>
      <c r="JKL51" s="171"/>
      <c r="JKM51" s="171"/>
      <c r="JKN51" s="171"/>
      <c r="JKO51" s="171"/>
      <c r="JKP51" s="171"/>
      <c r="JKQ51" s="171"/>
      <c r="JKR51" s="171"/>
      <c r="JKS51" s="171"/>
      <c r="JKT51" s="171"/>
      <c r="JKU51" s="171"/>
      <c r="JKV51" s="171"/>
      <c r="JKW51" s="171"/>
      <c r="JKX51" s="171"/>
      <c r="JKY51" s="171"/>
      <c r="JKZ51" s="171"/>
      <c r="JLA51" s="171"/>
      <c r="JLB51" s="171"/>
      <c r="JLC51" s="171"/>
      <c r="JLD51" s="171"/>
      <c r="JLE51" s="171"/>
      <c r="JLF51" s="171"/>
      <c r="JLG51" s="171"/>
      <c r="JLH51" s="171"/>
      <c r="JLI51" s="171"/>
      <c r="JLJ51" s="171"/>
      <c r="JLK51" s="171"/>
      <c r="JLL51" s="171"/>
      <c r="JLM51" s="171"/>
      <c r="JLN51" s="171"/>
      <c r="JLO51" s="171"/>
      <c r="JLP51" s="171"/>
      <c r="JLQ51" s="171"/>
      <c r="JLR51" s="171"/>
      <c r="JLS51" s="171"/>
      <c r="JLT51" s="171"/>
      <c r="JLU51" s="171"/>
      <c r="JLV51" s="171"/>
      <c r="JLW51" s="171"/>
      <c r="JLX51" s="171"/>
      <c r="JLY51" s="171"/>
      <c r="JLZ51" s="171"/>
      <c r="JMA51" s="171"/>
      <c r="JMB51" s="171"/>
      <c r="JMC51" s="171"/>
      <c r="JMD51" s="171"/>
      <c r="JME51" s="171"/>
      <c r="JMF51" s="171"/>
      <c r="JMG51" s="171"/>
      <c r="JMH51" s="171"/>
      <c r="JMI51" s="171"/>
      <c r="JMJ51" s="171"/>
      <c r="JMK51" s="171"/>
      <c r="JML51" s="171"/>
      <c r="JMM51" s="171"/>
      <c r="JMN51" s="171"/>
      <c r="JMO51" s="171"/>
      <c r="JMP51" s="171"/>
      <c r="JMQ51" s="171"/>
      <c r="JMR51" s="171"/>
      <c r="JMS51" s="171"/>
      <c r="JMT51" s="171"/>
      <c r="JMU51" s="171"/>
      <c r="JMV51" s="171"/>
      <c r="JMW51" s="171"/>
      <c r="JMX51" s="171"/>
      <c r="JMY51" s="171"/>
      <c r="JMZ51" s="171"/>
      <c r="JNA51" s="171"/>
      <c r="JNB51" s="171"/>
      <c r="JNC51" s="171"/>
      <c r="JND51" s="171"/>
      <c r="JNE51" s="171"/>
      <c r="JNF51" s="171"/>
      <c r="JNG51" s="171"/>
      <c r="JNH51" s="171"/>
      <c r="JNI51" s="171"/>
      <c r="JNJ51" s="171"/>
      <c r="JNK51" s="171"/>
      <c r="JNL51" s="171"/>
      <c r="JNM51" s="171"/>
      <c r="JNN51" s="171"/>
      <c r="JNO51" s="171"/>
      <c r="JNP51" s="171"/>
      <c r="JNQ51" s="171"/>
      <c r="JNR51" s="171"/>
      <c r="JNS51" s="171"/>
      <c r="JNT51" s="171"/>
      <c r="JNU51" s="171"/>
      <c r="JNV51" s="171"/>
      <c r="JNW51" s="171"/>
      <c r="JNX51" s="171"/>
      <c r="JNY51" s="171"/>
      <c r="JNZ51" s="171"/>
      <c r="JOA51" s="171"/>
      <c r="JOB51" s="171"/>
      <c r="JOC51" s="171"/>
      <c r="JOD51" s="171"/>
      <c r="JOE51" s="171"/>
      <c r="JOF51" s="171"/>
      <c r="JOG51" s="171"/>
      <c r="JOH51" s="171"/>
      <c r="JOI51" s="171"/>
      <c r="JOJ51" s="171"/>
      <c r="JOK51" s="171"/>
      <c r="JOL51" s="171"/>
      <c r="JOM51" s="171"/>
      <c r="JON51" s="171"/>
      <c r="JOO51" s="171"/>
      <c r="JOP51" s="171"/>
      <c r="JOQ51" s="171"/>
      <c r="JOR51" s="171"/>
      <c r="JOS51" s="171"/>
      <c r="JOT51" s="171"/>
      <c r="JOU51" s="171"/>
      <c r="JOV51" s="171"/>
      <c r="JOW51" s="171"/>
      <c r="JOX51" s="171"/>
      <c r="JOY51" s="171"/>
      <c r="JOZ51" s="171"/>
      <c r="JPA51" s="171"/>
      <c r="JPB51" s="171"/>
      <c r="JPC51" s="171"/>
      <c r="JPD51" s="171"/>
      <c r="JPE51" s="171"/>
      <c r="JPF51" s="171"/>
      <c r="JPG51" s="171"/>
      <c r="JPH51" s="171"/>
      <c r="JPI51" s="171"/>
      <c r="JPJ51" s="171"/>
      <c r="JPK51" s="171"/>
      <c r="JPL51" s="171"/>
      <c r="JPM51" s="171"/>
      <c r="JPN51" s="171"/>
      <c r="JPO51" s="171"/>
      <c r="JPP51" s="171"/>
      <c r="JPQ51" s="171"/>
      <c r="JPR51" s="171"/>
      <c r="JPS51" s="171"/>
      <c r="JPT51" s="171"/>
      <c r="JPU51" s="171"/>
      <c r="JPV51" s="171"/>
      <c r="JPW51" s="171"/>
      <c r="JPX51" s="171"/>
      <c r="JPY51" s="171"/>
      <c r="JPZ51" s="171"/>
      <c r="JQA51" s="171"/>
      <c r="JQB51" s="171"/>
      <c r="JQC51" s="171"/>
      <c r="JQD51" s="171"/>
      <c r="JQE51" s="171"/>
      <c r="JQF51" s="171"/>
      <c r="JQG51" s="171"/>
      <c r="JQH51" s="171"/>
      <c r="JQI51" s="171"/>
      <c r="JQJ51" s="171"/>
      <c r="JQK51" s="171"/>
      <c r="JQL51" s="171"/>
      <c r="JQM51" s="171"/>
      <c r="JQN51" s="171"/>
      <c r="JQO51" s="171"/>
      <c r="JQP51" s="171"/>
      <c r="JQQ51" s="171"/>
      <c r="JQR51" s="171"/>
      <c r="JQS51" s="171"/>
      <c r="JQT51" s="171"/>
      <c r="JQU51" s="171"/>
      <c r="JQV51" s="171"/>
      <c r="JQW51" s="171"/>
      <c r="JQX51" s="171"/>
      <c r="JQY51" s="171"/>
      <c r="JQZ51" s="171"/>
      <c r="JRA51" s="171"/>
      <c r="JRB51" s="171"/>
      <c r="JRC51" s="171"/>
      <c r="JRD51" s="171"/>
      <c r="JRE51" s="171"/>
      <c r="JRF51" s="171"/>
      <c r="JRG51" s="171"/>
      <c r="JRH51" s="171"/>
      <c r="JRI51" s="171"/>
      <c r="JRJ51" s="171"/>
      <c r="JRK51" s="171"/>
      <c r="JRL51" s="171"/>
      <c r="JRM51" s="171"/>
      <c r="JRN51" s="171"/>
      <c r="JRO51" s="171"/>
      <c r="JRP51" s="171"/>
      <c r="JRQ51" s="171"/>
      <c r="JRR51" s="171"/>
      <c r="JRS51" s="171"/>
      <c r="JRT51" s="171"/>
      <c r="JRU51" s="171"/>
      <c r="JRV51" s="171"/>
      <c r="JRW51" s="171"/>
      <c r="JRX51" s="171"/>
      <c r="JRY51" s="171"/>
      <c r="JRZ51" s="171"/>
      <c r="JSA51" s="171"/>
      <c r="JSB51" s="171"/>
      <c r="JSC51" s="171"/>
      <c r="JSD51" s="171"/>
      <c r="JSE51" s="171"/>
      <c r="JSF51" s="171"/>
      <c r="JSG51" s="171"/>
      <c r="JSH51" s="171"/>
      <c r="JSI51" s="171"/>
      <c r="JSJ51" s="171"/>
      <c r="JSK51" s="171"/>
      <c r="JSL51" s="171"/>
      <c r="JSM51" s="171"/>
      <c r="JSN51" s="171"/>
      <c r="JSO51" s="171"/>
      <c r="JSP51" s="171"/>
      <c r="JSQ51" s="171"/>
      <c r="JSR51" s="171"/>
      <c r="JSS51" s="171"/>
      <c r="JST51" s="171"/>
      <c r="JSU51" s="171"/>
      <c r="JSV51" s="171"/>
      <c r="JSW51" s="171"/>
      <c r="JSX51" s="171"/>
      <c r="JSY51" s="171"/>
      <c r="JSZ51" s="171"/>
      <c r="JTA51" s="171"/>
      <c r="JTB51" s="171"/>
      <c r="JTC51" s="171"/>
      <c r="JTD51" s="171"/>
      <c r="JTE51" s="171"/>
      <c r="JTF51" s="171"/>
      <c r="JTG51" s="171"/>
      <c r="JTH51" s="171"/>
      <c r="JTI51" s="171"/>
      <c r="JTJ51" s="171"/>
      <c r="JTK51" s="171"/>
      <c r="JTL51" s="171"/>
      <c r="JTM51" s="171"/>
      <c r="JTN51" s="171"/>
      <c r="JTO51" s="171"/>
      <c r="JTP51" s="171"/>
      <c r="JTQ51" s="171"/>
      <c r="JTR51" s="171"/>
      <c r="JTS51" s="171"/>
      <c r="JTT51" s="171"/>
      <c r="JTU51" s="171"/>
      <c r="JTV51" s="171"/>
      <c r="JTW51" s="171"/>
      <c r="JTX51" s="171"/>
      <c r="JTY51" s="171"/>
      <c r="JTZ51" s="171"/>
      <c r="JUA51" s="171"/>
      <c r="JUB51" s="171"/>
      <c r="JUC51" s="171"/>
      <c r="JUD51" s="171"/>
      <c r="JUE51" s="171"/>
      <c r="JUF51" s="171"/>
      <c r="JUG51" s="171"/>
      <c r="JUH51" s="171"/>
      <c r="JUI51" s="171"/>
      <c r="JUJ51" s="171"/>
      <c r="JUK51" s="171"/>
      <c r="JUL51" s="171"/>
      <c r="JUM51" s="171"/>
      <c r="JUN51" s="171"/>
      <c r="JUO51" s="171"/>
      <c r="JUP51" s="171"/>
      <c r="JUQ51" s="171"/>
      <c r="JUR51" s="171"/>
      <c r="JUS51" s="171"/>
      <c r="JUT51" s="171"/>
      <c r="JUU51" s="171"/>
      <c r="JUV51" s="171"/>
      <c r="JUW51" s="171"/>
      <c r="JUX51" s="171"/>
      <c r="JUY51" s="171"/>
      <c r="JUZ51" s="171"/>
      <c r="JVA51" s="171"/>
      <c r="JVB51" s="171"/>
      <c r="JVC51" s="171"/>
      <c r="JVD51" s="171"/>
      <c r="JVE51" s="171"/>
      <c r="JVF51" s="171"/>
      <c r="JVG51" s="171"/>
      <c r="JVH51" s="171"/>
      <c r="JVI51" s="171"/>
      <c r="JVJ51" s="171"/>
      <c r="JVK51" s="171"/>
      <c r="JVL51" s="171"/>
      <c r="JVM51" s="171"/>
      <c r="JVN51" s="171"/>
      <c r="JVO51" s="171"/>
      <c r="JVP51" s="171"/>
      <c r="JVQ51" s="171"/>
      <c r="JVR51" s="171"/>
      <c r="JVS51" s="171"/>
      <c r="JVT51" s="171"/>
      <c r="JVU51" s="171"/>
      <c r="JVV51" s="171"/>
      <c r="JVW51" s="171"/>
      <c r="JVX51" s="171"/>
      <c r="JVY51" s="171"/>
      <c r="JVZ51" s="171"/>
      <c r="JWA51" s="171"/>
      <c r="JWB51" s="171"/>
      <c r="JWC51" s="171"/>
      <c r="JWD51" s="171"/>
      <c r="JWE51" s="171"/>
      <c r="JWF51" s="171"/>
      <c r="JWG51" s="171"/>
      <c r="JWH51" s="171"/>
      <c r="JWI51" s="171"/>
      <c r="JWJ51" s="171"/>
      <c r="JWK51" s="171"/>
      <c r="JWL51" s="171"/>
      <c r="JWM51" s="171"/>
      <c r="JWN51" s="171"/>
      <c r="JWO51" s="171"/>
      <c r="JWP51" s="171"/>
      <c r="JWQ51" s="171"/>
      <c r="JWR51" s="171"/>
      <c r="JWS51" s="171"/>
      <c r="JWT51" s="171"/>
      <c r="JWU51" s="171"/>
      <c r="JWV51" s="171"/>
      <c r="JWW51" s="171"/>
      <c r="JWX51" s="171"/>
      <c r="JWY51" s="171"/>
      <c r="JWZ51" s="171"/>
      <c r="JXA51" s="171"/>
      <c r="JXB51" s="171"/>
      <c r="JXC51" s="171"/>
      <c r="JXD51" s="171"/>
      <c r="JXE51" s="171"/>
      <c r="JXF51" s="171"/>
      <c r="JXG51" s="171"/>
      <c r="JXH51" s="171"/>
      <c r="JXI51" s="171"/>
      <c r="JXJ51" s="171"/>
      <c r="JXK51" s="171"/>
      <c r="JXL51" s="171"/>
      <c r="JXM51" s="171"/>
      <c r="JXN51" s="171"/>
      <c r="JXO51" s="171"/>
      <c r="JXP51" s="171"/>
      <c r="JXQ51" s="171"/>
      <c r="JXR51" s="171"/>
      <c r="JXS51" s="171"/>
      <c r="JXT51" s="171"/>
      <c r="JXU51" s="171"/>
      <c r="JXV51" s="171"/>
      <c r="JXW51" s="171"/>
      <c r="JXX51" s="171"/>
      <c r="JXY51" s="171"/>
      <c r="JXZ51" s="171"/>
      <c r="JYA51" s="171"/>
      <c r="JYB51" s="171"/>
      <c r="JYC51" s="171"/>
      <c r="JYD51" s="171"/>
      <c r="JYE51" s="171"/>
      <c r="JYF51" s="171"/>
      <c r="JYG51" s="171"/>
      <c r="JYH51" s="171"/>
      <c r="JYI51" s="171"/>
      <c r="JYJ51" s="171"/>
      <c r="JYK51" s="171"/>
      <c r="JYL51" s="171"/>
      <c r="JYM51" s="171"/>
      <c r="JYN51" s="171"/>
      <c r="JYO51" s="171"/>
      <c r="JYP51" s="171"/>
      <c r="JYQ51" s="171"/>
      <c r="JYR51" s="171"/>
      <c r="JYS51" s="171"/>
      <c r="JYT51" s="171"/>
      <c r="JYU51" s="171"/>
      <c r="JYV51" s="171"/>
      <c r="JYW51" s="171"/>
      <c r="JYX51" s="171"/>
      <c r="JYY51" s="171"/>
      <c r="JYZ51" s="171"/>
      <c r="JZA51" s="171"/>
      <c r="JZB51" s="171"/>
      <c r="JZC51" s="171"/>
      <c r="JZD51" s="171"/>
      <c r="JZE51" s="171"/>
      <c r="JZF51" s="171"/>
      <c r="JZG51" s="171"/>
      <c r="JZH51" s="171"/>
      <c r="JZI51" s="171"/>
      <c r="JZJ51" s="171"/>
      <c r="JZK51" s="171"/>
      <c r="JZL51" s="171"/>
      <c r="JZM51" s="171"/>
      <c r="JZN51" s="171"/>
      <c r="JZO51" s="171"/>
      <c r="JZP51" s="171"/>
      <c r="JZQ51" s="171"/>
      <c r="JZR51" s="171"/>
      <c r="JZS51" s="171"/>
      <c r="JZT51" s="171"/>
      <c r="JZU51" s="171"/>
      <c r="JZV51" s="171"/>
      <c r="JZW51" s="171"/>
      <c r="JZX51" s="171"/>
      <c r="JZY51" s="171"/>
      <c r="JZZ51" s="171"/>
      <c r="KAA51" s="171"/>
      <c r="KAB51" s="171"/>
      <c r="KAC51" s="171"/>
      <c r="KAD51" s="171"/>
      <c r="KAE51" s="171"/>
      <c r="KAF51" s="171"/>
      <c r="KAG51" s="171"/>
      <c r="KAH51" s="171"/>
      <c r="KAI51" s="171"/>
      <c r="KAJ51" s="171"/>
      <c r="KAK51" s="171"/>
      <c r="KAL51" s="171"/>
      <c r="KAM51" s="171"/>
      <c r="KAN51" s="171"/>
      <c r="KAO51" s="171"/>
      <c r="KAP51" s="171"/>
      <c r="KAQ51" s="171"/>
      <c r="KAR51" s="171"/>
      <c r="KAS51" s="171"/>
      <c r="KAT51" s="171"/>
      <c r="KAU51" s="171"/>
      <c r="KAV51" s="171"/>
      <c r="KAW51" s="171"/>
      <c r="KAX51" s="171"/>
      <c r="KAY51" s="171"/>
      <c r="KAZ51" s="171"/>
      <c r="KBA51" s="171"/>
      <c r="KBB51" s="171"/>
      <c r="KBC51" s="171"/>
      <c r="KBD51" s="171"/>
      <c r="KBE51" s="171"/>
      <c r="KBF51" s="171"/>
      <c r="KBG51" s="171"/>
      <c r="KBH51" s="171"/>
      <c r="KBI51" s="171"/>
      <c r="KBJ51" s="171"/>
      <c r="KBK51" s="171"/>
      <c r="KBL51" s="171"/>
      <c r="KBM51" s="171"/>
      <c r="KBN51" s="171"/>
      <c r="KBO51" s="171"/>
      <c r="KBP51" s="171"/>
      <c r="KBQ51" s="171"/>
      <c r="KBR51" s="171"/>
      <c r="KBS51" s="171"/>
      <c r="KBT51" s="171"/>
      <c r="KBU51" s="171"/>
      <c r="KBV51" s="171"/>
      <c r="KBW51" s="171"/>
      <c r="KBX51" s="171"/>
      <c r="KBY51" s="171"/>
      <c r="KBZ51" s="171"/>
      <c r="KCA51" s="171"/>
      <c r="KCB51" s="171"/>
      <c r="KCC51" s="171"/>
      <c r="KCD51" s="171"/>
      <c r="KCE51" s="171"/>
      <c r="KCF51" s="171"/>
      <c r="KCG51" s="171"/>
      <c r="KCH51" s="171"/>
      <c r="KCI51" s="171"/>
      <c r="KCJ51" s="171"/>
      <c r="KCK51" s="171"/>
      <c r="KCL51" s="171"/>
      <c r="KCM51" s="171"/>
      <c r="KCN51" s="171"/>
      <c r="KCO51" s="171"/>
      <c r="KCP51" s="171"/>
      <c r="KCQ51" s="171"/>
      <c r="KCR51" s="171"/>
      <c r="KCS51" s="171"/>
      <c r="KCT51" s="171"/>
      <c r="KCU51" s="171"/>
      <c r="KCV51" s="171"/>
      <c r="KCW51" s="171"/>
      <c r="KCX51" s="171"/>
      <c r="KCY51" s="171"/>
      <c r="KCZ51" s="171"/>
      <c r="KDA51" s="171"/>
      <c r="KDB51" s="171"/>
      <c r="KDC51" s="171"/>
      <c r="KDD51" s="171"/>
      <c r="KDE51" s="171"/>
      <c r="KDF51" s="171"/>
      <c r="KDG51" s="171"/>
      <c r="KDH51" s="171"/>
      <c r="KDI51" s="171"/>
      <c r="KDJ51" s="171"/>
      <c r="KDK51" s="171"/>
      <c r="KDL51" s="171"/>
      <c r="KDM51" s="171"/>
      <c r="KDN51" s="171"/>
      <c r="KDO51" s="171"/>
      <c r="KDP51" s="171"/>
      <c r="KDQ51" s="171"/>
      <c r="KDR51" s="171"/>
      <c r="KDS51" s="171"/>
      <c r="KDT51" s="171"/>
      <c r="KDU51" s="171"/>
      <c r="KDV51" s="171"/>
      <c r="KDW51" s="171"/>
      <c r="KDX51" s="171"/>
      <c r="KDY51" s="171"/>
      <c r="KDZ51" s="171"/>
      <c r="KEA51" s="171"/>
      <c r="KEB51" s="171"/>
      <c r="KEC51" s="171"/>
      <c r="KED51" s="171"/>
      <c r="KEE51" s="171"/>
      <c r="KEF51" s="171"/>
      <c r="KEG51" s="171"/>
      <c r="KEH51" s="171"/>
      <c r="KEI51" s="171"/>
      <c r="KEJ51" s="171"/>
      <c r="KEK51" s="171"/>
      <c r="KEL51" s="171"/>
      <c r="KEM51" s="171"/>
      <c r="KEN51" s="171"/>
      <c r="KEO51" s="171"/>
      <c r="KEP51" s="171"/>
      <c r="KEQ51" s="171"/>
      <c r="KER51" s="171"/>
      <c r="KES51" s="171"/>
      <c r="KET51" s="171"/>
      <c r="KEU51" s="171"/>
      <c r="KEV51" s="171"/>
      <c r="KEW51" s="171"/>
      <c r="KEX51" s="171"/>
      <c r="KEY51" s="171"/>
      <c r="KEZ51" s="171"/>
      <c r="KFA51" s="171"/>
      <c r="KFB51" s="171"/>
      <c r="KFC51" s="171"/>
      <c r="KFD51" s="171"/>
      <c r="KFE51" s="171"/>
      <c r="KFF51" s="171"/>
      <c r="KFG51" s="171"/>
      <c r="KFH51" s="171"/>
      <c r="KFI51" s="171"/>
      <c r="KFJ51" s="171"/>
      <c r="KFK51" s="171"/>
      <c r="KFL51" s="171"/>
      <c r="KFM51" s="171"/>
      <c r="KFN51" s="171"/>
      <c r="KFO51" s="171"/>
      <c r="KFP51" s="171"/>
      <c r="KFQ51" s="171"/>
      <c r="KFR51" s="171"/>
      <c r="KFS51" s="171"/>
      <c r="KFT51" s="171"/>
      <c r="KFU51" s="171"/>
      <c r="KFV51" s="171"/>
      <c r="KFW51" s="171"/>
      <c r="KFX51" s="171"/>
      <c r="KFY51" s="171"/>
      <c r="KFZ51" s="171"/>
      <c r="KGA51" s="171"/>
      <c r="KGB51" s="171"/>
      <c r="KGC51" s="171"/>
      <c r="KGD51" s="171"/>
      <c r="KGE51" s="171"/>
      <c r="KGF51" s="171"/>
      <c r="KGG51" s="171"/>
      <c r="KGH51" s="171"/>
      <c r="KGI51" s="171"/>
      <c r="KGJ51" s="171"/>
      <c r="KGK51" s="171"/>
      <c r="KGL51" s="171"/>
      <c r="KGM51" s="171"/>
      <c r="KGN51" s="171"/>
      <c r="KGO51" s="171"/>
      <c r="KGP51" s="171"/>
      <c r="KGQ51" s="171"/>
      <c r="KGR51" s="171"/>
      <c r="KGS51" s="171"/>
      <c r="KGT51" s="171"/>
      <c r="KGU51" s="171"/>
      <c r="KGV51" s="171"/>
      <c r="KGW51" s="171"/>
      <c r="KGX51" s="171"/>
      <c r="KGY51" s="171"/>
      <c r="KGZ51" s="171"/>
      <c r="KHA51" s="171"/>
      <c r="KHB51" s="171"/>
      <c r="KHC51" s="171"/>
      <c r="KHD51" s="171"/>
      <c r="KHE51" s="171"/>
      <c r="KHF51" s="171"/>
      <c r="KHG51" s="171"/>
      <c r="KHH51" s="171"/>
      <c r="KHI51" s="171"/>
      <c r="KHJ51" s="171"/>
      <c r="KHK51" s="171"/>
      <c r="KHL51" s="171"/>
      <c r="KHM51" s="171"/>
      <c r="KHN51" s="171"/>
      <c r="KHO51" s="171"/>
      <c r="KHP51" s="171"/>
      <c r="KHQ51" s="171"/>
      <c r="KHR51" s="171"/>
      <c r="KHS51" s="171"/>
      <c r="KHT51" s="171"/>
      <c r="KHU51" s="171"/>
      <c r="KHV51" s="171"/>
      <c r="KHW51" s="171"/>
      <c r="KHX51" s="171"/>
      <c r="KHY51" s="171"/>
      <c r="KHZ51" s="171"/>
      <c r="KIA51" s="171"/>
      <c r="KIB51" s="171"/>
      <c r="KIC51" s="171"/>
      <c r="KID51" s="171"/>
      <c r="KIE51" s="171"/>
      <c r="KIF51" s="171"/>
      <c r="KIG51" s="171"/>
      <c r="KIH51" s="171"/>
      <c r="KII51" s="171"/>
      <c r="KIJ51" s="171"/>
      <c r="KIK51" s="171"/>
      <c r="KIL51" s="171"/>
      <c r="KIM51" s="171"/>
      <c r="KIN51" s="171"/>
      <c r="KIO51" s="171"/>
      <c r="KIP51" s="171"/>
      <c r="KIQ51" s="171"/>
      <c r="KIR51" s="171"/>
      <c r="KIS51" s="171"/>
      <c r="KIT51" s="171"/>
      <c r="KIU51" s="171"/>
      <c r="KIV51" s="171"/>
      <c r="KIW51" s="171"/>
      <c r="KIX51" s="171"/>
      <c r="KIY51" s="171"/>
      <c r="KIZ51" s="171"/>
      <c r="KJA51" s="171"/>
      <c r="KJB51" s="171"/>
      <c r="KJC51" s="171"/>
      <c r="KJD51" s="171"/>
      <c r="KJE51" s="171"/>
      <c r="KJF51" s="171"/>
      <c r="KJG51" s="171"/>
      <c r="KJH51" s="171"/>
      <c r="KJI51" s="171"/>
      <c r="KJJ51" s="171"/>
      <c r="KJK51" s="171"/>
      <c r="KJL51" s="171"/>
      <c r="KJM51" s="171"/>
      <c r="KJN51" s="171"/>
      <c r="KJO51" s="171"/>
      <c r="KJP51" s="171"/>
      <c r="KJQ51" s="171"/>
      <c r="KJR51" s="171"/>
      <c r="KJS51" s="171"/>
      <c r="KJT51" s="171"/>
      <c r="KJU51" s="171"/>
      <c r="KJV51" s="171"/>
      <c r="KJW51" s="171"/>
      <c r="KJX51" s="171"/>
      <c r="KJY51" s="171"/>
      <c r="KJZ51" s="171"/>
      <c r="KKA51" s="171"/>
      <c r="KKB51" s="171"/>
      <c r="KKC51" s="171"/>
      <c r="KKD51" s="171"/>
      <c r="KKE51" s="171"/>
      <c r="KKF51" s="171"/>
      <c r="KKG51" s="171"/>
      <c r="KKH51" s="171"/>
      <c r="KKI51" s="171"/>
      <c r="KKJ51" s="171"/>
      <c r="KKK51" s="171"/>
      <c r="KKL51" s="171"/>
      <c r="KKM51" s="171"/>
      <c r="KKN51" s="171"/>
      <c r="KKO51" s="171"/>
      <c r="KKP51" s="171"/>
      <c r="KKQ51" s="171"/>
      <c r="KKR51" s="171"/>
      <c r="KKS51" s="171"/>
      <c r="KKT51" s="171"/>
      <c r="KKU51" s="171"/>
      <c r="KKV51" s="171"/>
      <c r="KKW51" s="171"/>
      <c r="KKX51" s="171"/>
      <c r="KKY51" s="171"/>
      <c r="KKZ51" s="171"/>
      <c r="KLA51" s="171"/>
      <c r="KLB51" s="171"/>
      <c r="KLC51" s="171"/>
      <c r="KLD51" s="171"/>
      <c r="KLE51" s="171"/>
      <c r="KLF51" s="171"/>
      <c r="KLG51" s="171"/>
      <c r="KLH51" s="171"/>
      <c r="KLI51" s="171"/>
      <c r="KLJ51" s="171"/>
      <c r="KLK51" s="171"/>
      <c r="KLL51" s="171"/>
      <c r="KLM51" s="171"/>
      <c r="KLN51" s="171"/>
      <c r="KLO51" s="171"/>
      <c r="KLP51" s="171"/>
      <c r="KLQ51" s="171"/>
      <c r="KLR51" s="171"/>
      <c r="KLS51" s="171"/>
      <c r="KLT51" s="171"/>
      <c r="KLU51" s="171"/>
      <c r="KLV51" s="171"/>
      <c r="KLW51" s="171"/>
      <c r="KLX51" s="171"/>
      <c r="KLY51" s="171"/>
      <c r="KLZ51" s="171"/>
      <c r="KMA51" s="171"/>
      <c r="KMB51" s="171"/>
      <c r="KMC51" s="171"/>
      <c r="KMD51" s="171"/>
      <c r="KME51" s="171"/>
      <c r="KMF51" s="171"/>
      <c r="KMG51" s="171"/>
      <c r="KMH51" s="171"/>
      <c r="KMI51" s="171"/>
      <c r="KMJ51" s="171"/>
      <c r="KMK51" s="171"/>
      <c r="KML51" s="171"/>
      <c r="KMM51" s="171"/>
      <c r="KMN51" s="171"/>
      <c r="KMO51" s="171"/>
      <c r="KMP51" s="171"/>
      <c r="KMQ51" s="171"/>
      <c r="KMR51" s="171"/>
      <c r="KMS51" s="171"/>
      <c r="KMT51" s="171"/>
      <c r="KMU51" s="171"/>
      <c r="KMV51" s="171"/>
      <c r="KMW51" s="171"/>
      <c r="KMX51" s="171"/>
      <c r="KMY51" s="171"/>
      <c r="KMZ51" s="171"/>
      <c r="KNA51" s="171"/>
      <c r="KNB51" s="171"/>
      <c r="KNC51" s="171"/>
      <c r="KND51" s="171"/>
      <c r="KNE51" s="171"/>
      <c r="KNF51" s="171"/>
      <c r="KNG51" s="171"/>
      <c r="KNH51" s="171"/>
      <c r="KNI51" s="171"/>
      <c r="KNJ51" s="171"/>
      <c r="KNK51" s="171"/>
      <c r="KNL51" s="171"/>
      <c r="KNM51" s="171"/>
      <c r="KNN51" s="171"/>
      <c r="KNO51" s="171"/>
      <c r="KNP51" s="171"/>
      <c r="KNQ51" s="171"/>
      <c r="KNR51" s="171"/>
      <c r="KNS51" s="171"/>
      <c r="KNT51" s="171"/>
      <c r="KNU51" s="171"/>
      <c r="KNV51" s="171"/>
      <c r="KNW51" s="171"/>
      <c r="KNX51" s="171"/>
      <c r="KNY51" s="171"/>
      <c r="KNZ51" s="171"/>
      <c r="KOA51" s="171"/>
      <c r="KOB51" s="171"/>
      <c r="KOC51" s="171"/>
      <c r="KOD51" s="171"/>
      <c r="KOE51" s="171"/>
      <c r="KOF51" s="171"/>
      <c r="KOG51" s="171"/>
      <c r="KOH51" s="171"/>
      <c r="KOI51" s="171"/>
      <c r="KOJ51" s="171"/>
      <c r="KOK51" s="171"/>
      <c r="KOL51" s="171"/>
      <c r="KOM51" s="171"/>
      <c r="KON51" s="171"/>
      <c r="KOO51" s="171"/>
      <c r="KOP51" s="171"/>
      <c r="KOQ51" s="171"/>
      <c r="KOR51" s="171"/>
      <c r="KOS51" s="171"/>
      <c r="KOT51" s="171"/>
      <c r="KOU51" s="171"/>
      <c r="KOV51" s="171"/>
      <c r="KOW51" s="171"/>
      <c r="KOX51" s="171"/>
      <c r="KOY51" s="171"/>
      <c r="KOZ51" s="171"/>
      <c r="KPA51" s="171"/>
      <c r="KPB51" s="171"/>
      <c r="KPC51" s="171"/>
      <c r="KPD51" s="171"/>
      <c r="KPE51" s="171"/>
      <c r="KPF51" s="171"/>
      <c r="KPG51" s="171"/>
      <c r="KPH51" s="171"/>
      <c r="KPI51" s="171"/>
      <c r="KPJ51" s="171"/>
      <c r="KPK51" s="171"/>
      <c r="KPL51" s="171"/>
      <c r="KPM51" s="171"/>
      <c r="KPN51" s="171"/>
      <c r="KPO51" s="171"/>
      <c r="KPP51" s="171"/>
      <c r="KPQ51" s="171"/>
      <c r="KPR51" s="171"/>
      <c r="KPS51" s="171"/>
      <c r="KPT51" s="171"/>
      <c r="KPU51" s="171"/>
      <c r="KPV51" s="171"/>
      <c r="KPW51" s="171"/>
      <c r="KPX51" s="171"/>
      <c r="KPY51" s="171"/>
      <c r="KPZ51" s="171"/>
      <c r="KQA51" s="171"/>
      <c r="KQB51" s="171"/>
      <c r="KQC51" s="171"/>
      <c r="KQD51" s="171"/>
      <c r="KQE51" s="171"/>
      <c r="KQF51" s="171"/>
      <c r="KQG51" s="171"/>
      <c r="KQH51" s="171"/>
      <c r="KQI51" s="171"/>
      <c r="KQJ51" s="171"/>
      <c r="KQK51" s="171"/>
      <c r="KQL51" s="171"/>
      <c r="KQM51" s="171"/>
      <c r="KQN51" s="171"/>
      <c r="KQO51" s="171"/>
      <c r="KQP51" s="171"/>
      <c r="KQQ51" s="171"/>
      <c r="KQR51" s="171"/>
      <c r="KQS51" s="171"/>
      <c r="KQT51" s="171"/>
      <c r="KQU51" s="171"/>
      <c r="KQV51" s="171"/>
      <c r="KQW51" s="171"/>
      <c r="KQX51" s="171"/>
      <c r="KQY51" s="171"/>
      <c r="KQZ51" s="171"/>
      <c r="KRA51" s="171"/>
      <c r="KRB51" s="171"/>
      <c r="KRC51" s="171"/>
      <c r="KRD51" s="171"/>
      <c r="KRE51" s="171"/>
      <c r="KRF51" s="171"/>
      <c r="KRG51" s="171"/>
      <c r="KRH51" s="171"/>
      <c r="KRI51" s="171"/>
      <c r="KRJ51" s="171"/>
      <c r="KRK51" s="171"/>
      <c r="KRL51" s="171"/>
      <c r="KRM51" s="171"/>
      <c r="KRN51" s="171"/>
      <c r="KRO51" s="171"/>
      <c r="KRP51" s="171"/>
      <c r="KRQ51" s="171"/>
      <c r="KRR51" s="171"/>
      <c r="KRS51" s="171"/>
      <c r="KRT51" s="171"/>
      <c r="KRU51" s="171"/>
      <c r="KRV51" s="171"/>
      <c r="KRW51" s="171"/>
      <c r="KRX51" s="171"/>
      <c r="KRY51" s="171"/>
      <c r="KRZ51" s="171"/>
      <c r="KSA51" s="171"/>
      <c r="KSB51" s="171"/>
      <c r="KSC51" s="171"/>
      <c r="KSD51" s="171"/>
      <c r="KSE51" s="171"/>
      <c r="KSF51" s="171"/>
      <c r="KSG51" s="171"/>
      <c r="KSH51" s="171"/>
      <c r="KSI51" s="171"/>
      <c r="KSJ51" s="171"/>
      <c r="KSK51" s="171"/>
      <c r="KSL51" s="171"/>
      <c r="KSM51" s="171"/>
      <c r="KSN51" s="171"/>
      <c r="KSO51" s="171"/>
      <c r="KSP51" s="171"/>
      <c r="KSQ51" s="171"/>
      <c r="KSR51" s="171"/>
      <c r="KSS51" s="171"/>
      <c r="KST51" s="171"/>
      <c r="KSU51" s="171"/>
      <c r="KSV51" s="171"/>
      <c r="KSW51" s="171"/>
      <c r="KSX51" s="171"/>
      <c r="KSY51" s="171"/>
      <c r="KSZ51" s="171"/>
      <c r="KTA51" s="171"/>
      <c r="KTB51" s="171"/>
      <c r="KTC51" s="171"/>
      <c r="KTD51" s="171"/>
      <c r="KTE51" s="171"/>
      <c r="KTF51" s="171"/>
      <c r="KTG51" s="171"/>
      <c r="KTH51" s="171"/>
      <c r="KTI51" s="171"/>
      <c r="KTJ51" s="171"/>
      <c r="KTK51" s="171"/>
      <c r="KTL51" s="171"/>
      <c r="KTM51" s="171"/>
      <c r="KTN51" s="171"/>
      <c r="KTO51" s="171"/>
      <c r="KTP51" s="171"/>
      <c r="KTQ51" s="171"/>
      <c r="KTR51" s="171"/>
      <c r="KTS51" s="171"/>
      <c r="KTT51" s="171"/>
      <c r="KTU51" s="171"/>
      <c r="KTV51" s="171"/>
      <c r="KTW51" s="171"/>
      <c r="KTX51" s="171"/>
      <c r="KTY51" s="171"/>
      <c r="KTZ51" s="171"/>
      <c r="KUA51" s="171"/>
      <c r="KUB51" s="171"/>
      <c r="KUC51" s="171"/>
      <c r="KUD51" s="171"/>
      <c r="KUE51" s="171"/>
      <c r="KUF51" s="171"/>
      <c r="KUG51" s="171"/>
      <c r="KUH51" s="171"/>
      <c r="KUI51" s="171"/>
      <c r="KUJ51" s="171"/>
      <c r="KUK51" s="171"/>
      <c r="KUL51" s="171"/>
      <c r="KUM51" s="171"/>
      <c r="KUN51" s="171"/>
      <c r="KUO51" s="171"/>
      <c r="KUP51" s="171"/>
      <c r="KUQ51" s="171"/>
      <c r="KUR51" s="171"/>
      <c r="KUS51" s="171"/>
      <c r="KUT51" s="171"/>
      <c r="KUU51" s="171"/>
      <c r="KUV51" s="171"/>
      <c r="KUW51" s="171"/>
      <c r="KUX51" s="171"/>
      <c r="KUY51" s="171"/>
      <c r="KUZ51" s="171"/>
      <c r="KVA51" s="171"/>
      <c r="KVB51" s="171"/>
      <c r="KVC51" s="171"/>
      <c r="KVD51" s="171"/>
      <c r="KVE51" s="171"/>
      <c r="KVF51" s="171"/>
      <c r="KVG51" s="171"/>
      <c r="KVH51" s="171"/>
      <c r="KVI51" s="171"/>
      <c r="KVJ51" s="171"/>
      <c r="KVK51" s="171"/>
      <c r="KVL51" s="171"/>
      <c r="KVM51" s="171"/>
      <c r="KVN51" s="171"/>
      <c r="KVO51" s="171"/>
      <c r="KVP51" s="171"/>
      <c r="KVQ51" s="171"/>
      <c r="KVR51" s="171"/>
      <c r="KVS51" s="171"/>
      <c r="KVT51" s="171"/>
      <c r="KVU51" s="171"/>
      <c r="KVV51" s="171"/>
      <c r="KVW51" s="171"/>
      <c r="KVX51" s="171"/>
      <c r="KVY51" s="171"/>
      <c r="KVZ51" s="171"/>
      <c r="KWA51" s="171"/>
      <c r="KWB51" s="171"/>
      <c r="KWC51" s="171"/>
      <c r="KWD51" s="171"/>
      <c r="KWE51" s="171"/>
      <c r="KWF51" s="171"/>
      <c r="KWG51" s="171"/>
      <c r="KWH51" s="171"/>
      <c r="KWI51" s="171"/>
      <c r="KWJ51" s="171"/>
      <c r="KWK51" s="171"/>
      <c r="KWL51" s="171"/>
      <c r="KWM51" s="171"/>
      <c r="KWN51" s="171"/>
      <c r="KWO51" s="171"/>
      <c r="KWP51" s="171"/>
      <c r="KWQ51" s="171"/>
      <c r="KWR51" s="171"/>
      <c r="KWS51" s="171"/>
      <c r="KWT51" s="171"/>
      <c r="KWU51" s="171"/>
      <c r="KWV51" s="171"/>
      <c r="KWW51" s="171"/>
      <c r="KWX51" s="171"/>
      <c r="KWY51" s="171"/>
      <c r="KWZ51" s="171"/>
      <c r="KXA51" s="171"/>
      <c r="KXB51" s="171"/>
      <c r="KXC51" s="171"/>
      <c r="KXD51" s="171"/>
      <c r="KXE51" s="171"/>
      <c r="KXF51" s="171"/>
      <c r="KXG51" s="171"/>
      <c r="KXH51" s="171"/>
      <c r="KXI51" s="171"/>
      <c r="KXJ51" s="171"/>
      <c r="KXK51" s="171"/>
      <c r="KXL51" s="171"/>
      <c r="KXM51" s="171"/>
      <c r="KXN51" s="171"/>
      <c r="KXO51" s="171"/>
      <c r="KXP51" s="171"/>
      <c r="KXQ51" s="171"/>
      <c r="KXR51" s="171"/>
      <c r="KXS51" s="171"/>
      <c r="KXT51" s="171"/>
      <c r="KXU51" s="171"/>
      <c r="KXV51" s="171"/>
      <c r="KXW51" s="171"/>
      <c r="KXX51" s="171"/>
      <c r="KXY51" s="171"/>
      <c r="KXZ51" s="171"/>
      <c r="KYA51" s="171"/>
      <c r="KYB51" s="171"/>
      <c r="KYC51" s="171"/>
      <c r="KYD51" s="171"/>
      <c r="KYE51" s="171"/>
      <c r="KYF51" s="171"/>
      <c r="KYG51" s="171"/>
      <c r="KYH51" s="171"/>
      <c r="KYI51" s="171"/>
      <c r="KYJ51" s="171"/>
      <c r="KYK51" s="171"/>
      <c r="KYL51" s="171"/>
      <c r="KYM51" s="171"/>
      <c r="KYN51" s="171"/>
      <c r="KYO51" s="171"/>
      <c r="KYP51" s="171"/>
      <c r="KYQ51" s="171"/>
      <c r="KYR51" s="171"/>
      <c r="KYS51" s="171"/>
      <c r="KYT51" s="171"/>
      <c r="KYU51" s="171"/>
      <c r="KYV51" s="171"/>
      <c r="KYW51" s="171"/>
      <c r="KYX51" s="171"/>
      <c r="KYY51" s="171"/>
      <c r="KYZ51" s="171"/>
      <c r="KZA51" s="171"/>
      <c r="KZB51" s="171"/>
      <c r="KZC51" s="171"/>
      <c r="KZD51" s="171"/>
      <c r="KZE51" s="171"/>
      <c r="KZF51" s="171"/>
      <c r="KZG51" s="171"/>
      <c r="KZH51" s="171"/>
      <c r="KZI51" s="171"/>
      <c r="KZJ51" s="171"/>
      <c r="KZK51" s="171"/>
      <c r="KZL51" s="171"/>
      <c r="KZM51" s="171"/>
      <c r="KZN51" s="171"/>
      <c r="KZO51" s="171"/>
      <c r="KZP51" s="171"/>
      <c r="KZQ51" s="171"/>
      <c r="KZR51" s="171"/>
      <c r="KZS51" s="171"/>
      <c r="KZT51" s="171"/>
      <c r="KZU51" s="171"/>
      <c r="KZV51" s="171"/>
      <c r="KZW51" s="171"/>
      <c r="KZX51" s="171"/>
      <c r="KZY51" s="171"/>
      <c r="KZZ51" s="171"/>
      <c r="LAA51" s="171"/>
      <c r="LAB51" s="171"/>
      <c r="LAC51" s="171"/>
      <c r="LAD51" s="171"/>
      <c r="LAE51" s="171"/>
      <c r="LAF51" s="171"/>
      <c r="LAG51" s="171"/>
      <c r="LAH51" s="171"/>
      <c r="LAI51" s="171"/>
      <c r="LAJ51" s="171"/>
      <c r="LAK51" s="171"/>
      <c r="LAL51" s="171"/>
      <c r="LAM51" s="171"/>
      <c r="LAN51" s="171"/>
      <c r="LAO51" s="171"/>
      <c r="LAP51" s="171"/>
      <c r="LAQ51" s="171"/>
      <c r="LAR51" s="171"/>
      <c r="LAS51" s="171"/>
      <c r="LAT51" s="171"/>
      <c r="LAU51" s="171"/>
      <c r="LAV51" s="171"/>
      <c r="LAW51" s="171"/>
      <c r="LAX51" s="171"/>
      <c r="LAY51" s="171"/>
      <c r="LAZ51" s="171"/>
      <c r="LBA51" s="171"/>
      <c r="LBB51" s="171"/>
      <c r="LBC51" s="171"/>
      <c r="LBD51" s="171"/>
      <c r="LBE51" s="171"/>
      <c r="LBF51" s="171"/>
      <c r="LBG51" s="171"/>
      <c r="LBH51" s="171"/>
      <c r="LBI51" s="171"/>
      <c r="LBJ51" s="171"/>
      <c r="LBK51" s="171"/>
      <c r="LBL51" s="171"/>
      <c r="LBM51" s="171"/>
      <c r="LBN51" s="171"/>
      <c r="LBO51" s="171"/>
      <c r="LBP51" s="171"/>
      <c r="LBQ51" s="171"/>
      <c r="LBR51" s="171"/>
      <c r="LBS51" s="171"/>
      <c r="LBT51" s="171"/>
      <c r="LBU51" s="171"/>
      <c r="LBV51" s="171"/>
      <c r="LBW51" s="171"/>
      <c r="LBX51" s="171"/>
      <c r="LBY51" s="171"/>
      <c r="LBZ51" s="171"/>
      <c r="LCA51" s="171"/>
      <c r="LCB51" s="171"/>
      <c r="LCC51" s="171"/>
      <c r="LCD51" s="171"/>
      <c r="LCE51" s="171"/>
      <c r="LCF51" s="171"/>
      <c r="LCG51" s="171"/>
      <c r="LCH51" s="171"/>
      <c r="LCI51" s="171"/>
      <c r="LCJ51" s="171"/>
      <c r="LCK51" s="171"/>
      <c r="LCL51" s="171"/>
      <c r="LCM51" s="171"/>
      <c r="LCN51" s="171"/>
      <c r="LCO51" s="171"/>
      <c r="LCP51" s="171"/>
      <c r="LCQ51" s="171"/>
      <c r="LCR51" s="171"/>
      <c r="LCS51" s="171"/>
      <c r="LCT51" s="171"/>
      <c r="LCU51" s="171"/>
      <c r="LCV51" s="171"/>
      <c r="LCW51" s="171"/>
      <c r="LCX51" s="171"/>
      <c r="LCY51" s="171"/>
      <c r="LCZ51" s="171"/>
      <c r="LDA51" s="171"/>
      <c r="LDB51" s="171"/>
      <c r="LDC51" s="171"/>
      <c r="LDD51" s="171"/>
      <c r="LDE51" s="171"/>
      <c r="LDF51" s="171"/>
      <c r="LDG51" s="171"/>
      <c r="LDH51" s="171"/>
      <c r="LDI51" s="171"/>
      <c r="LDJ51" s="171"/>
      <c r="LDK51" s="171"/>
      <c r="LDL51" s="171"/>
      <c r="LDM51" s="171"/>
      <c r="LDN51" s="171"/>
      <c r="LDO51" s="171"/>
      <c r="LDP51" s="171"/>
      <c r="LDQ51" s="171"/>
      <c r="LDR51" s="171"/>
      <c r="LDS51" s="171"/>
      <c r="LDT51" s="171"/>
      <c r="LDU51" s="171"/>
      <c r="LDV51" s="171"/>
      <c r="LDW51" s="171"/>
      <c r="LDX51" s="171"/>
      <c r="LDY51" s="171"/>
      <c r="LDZ51" s="171"/>
      <c r="LEA51" s="171"/>
      <c r="LEB51" s="171"/>
      <c r="LEC51" s="171"/>
      <c r="LED51" s="171"/>
      <c r="LEE51" s="171"/>
      <c r="LEF51" s="171"/>
      <c r="LEG51" s="171"/>
      <c r="LEH51" s="171"/>
      <c r="LEI51" s="171"/>
      <c r="LEJ51" s="171"/>
      <c r="LEK51" s="171"/>
      <c r="LEL51" s="171"/>
      <c r="LEM51" s="171"/>
      <c r="LEN51" s="171"/>
      <c r="LEO51" s="171"/>
      <c r="LEP51" s="171"/>
      <c r="LEQ51" s="171"/>
      <c r="LER51" s="171"/>
      <c r="LES51" s="171"/>
      <c r="LET51" s="171"/>
      <c r="LEU51" s="171"/>
      <c r="LEV51" s="171"/>
      <c r="LEW51" s="171"/>
      <c r="LEX51" s="171"/>
      <c r="LEY51" s="171"/>
      <c r="LEZ51" s="171"/>
      <c r="LFA51" s="171"/>
      <c r="LFB51" s="171"/>
      <c r="LFC51" s="171"/>
      <c r="LFD51" s="171"/>
      <c r="LFE51" s="171"/>
      <c r="LFF51" s="171"/>
      <c r="LFG51" s="171"/>
      <c r="LFH51" s="171"/>
      <c r="LFI51" s="171"/>
      <c r="LFJ51" s="171"/>
      <c r="LFK51" s="171"/>
      <c r="LFL51" s="171"/>
      <c r="LFM51" s="171"/>
      <c r="LFN51" s="171"/>
      <c r="LFO51" s="171"/>
      <c r="LFP51" s="171"/>
      <c r="LFQ51" s="171"/>
      <c r="LFR51" s="171"/>
      <c r="LFS51" s="171"/>
      <c r="LFT51" s="171"/>
      <c r="LFU51" s="171"/>
      <c r="LFV51" s="171"/>
      <c r="LFW51" s="171"/>
      <c r="LFX51" s="171"/>
      <c r="LFY51" s="171"/>
      <c r="LFZ51" s="171"/>
      <c r="LGA51" s="171"/>
      <c r="LGB51" s="171"/>
      <c r="LGC51" s="171"/>
      <c r="LGD51" s="171"/>
      <c r="LGE51" s="171"/>
      <c r="LGF51" s="171"/>
      <c r="LGG51" s="171"/>
      <c r="LGH51" s="171"/>
      <c r="LGI51" s="171"/>
      <c r="LGJ51" s="171"/>
      <c r="LGK51" s="171"/>
      <c r="LGL51" s="171"/>
      <c r="LGM51" s="171"/>
      <c r="LGN51" s="171"/>
      <c r="LGO51" s="171"/>
      <c r="LGP51" s="171"/>
      <c r="LGQ51" s="171"/>
      <c r="LGR51" s="171"/>
      <c r="LGS51" s="171"/>
      <c r="LGT51" s="171"/>
      <c r="LGU51" s="171"/>
      <c r="LGV51" s="171"/>
      <c r="LGW51" s="171"/>
      <c r="LGX51" s="171"/>
      <c r="LGY51" s="171"/>
      <c r="LGZ51" s="171"/>
      <c r="LHA51" s="171"/>
      <c r="LHB51" s="171"/>
      <c r="LHC51" s="171"/>
      <c r="LHD51" s="171"/>
      <c r="LHE51" s="171"/>
      <c r="LHF51" s="171"/>
      <c r="LHG51" s="171"/>
      <c r="LHH51" s="171"/>
      <c r="LHI51" s="171"/>
      <c r="LHJ51" s="171"/>
      <c r="LHK51" s="171"/>
      <c r="LHL51" s="171"/>
      <c r="LHM51" s="171"/>
      <c r="LHN51" s="171"/>
      <c r="LHO51" s="171"/>
      <c r="LHP51" s="171"/>
      <c r="LHQ51" s="171"/>
      <c r="LHR51" s="171"/>
      <c r="LHS51" s="171"/>
      <c r="LHT51" s="171"/>
      <c r="LHU51" s="171"/>
      <c r="LHV51" s="171"/>
      <c r="LHW51" s="171"/>
      <c r="LHX51" s="171"/>
      <c r="LHY51" s="171"/>
      <c r="LHZ51" s="171"/>
      <c r="LIA51" s="171"/>
      <c r="LIB51" s="171"/>
      <c r="LIC51" s="171"/>
      <c r="LID51" s="171"/>
      <c r="LIE51" s="171"/>
      <c r="LIF51" s="171"/>
      <c r="LIG51" s="171"/>
      <c r="LIH51" s="171"/>
      <c r="LII51" s="171"/>
      <c r="LIJ51" s="171"/>
      <c r="LIK51" s="171"/>
      <c r="LIL51" s="171"/>
      <c r="LIM51" s="171"/>
      <c r="LIN51" s="171"/>
      <c r="LIO51" s="171"/>
      <c r="LIP51" s="171"/>
      <c r="LIQ51" s="171"/>
      <c r="LIR51" s="171"/>
      <c r="LIS51" s="171"/>
      <c r="LIT51" s="171"/>
      <c r="LIU51" s="171"/>
      <c r="LIV51" s="171"/>
      <c r="LIW51" s="171"/>
      <c r="LIX51" s="171"/>
      <c r="LIY51" s="171"/>
      <c r="LIZ51" s="171"/>
      <c r="LJA51" s="171"/>
      <c r="LJB51" s="171"/>
      <c r="LJC51" s="171"/>
      <c r="LJD51" s="171"/>
      <c r="LJE51" s="171"/>
      <c r="LJF51" s="171"/>
      <c r="LJG51" s="171"/>
      <c r="LJH51" s="171"/>
      <c r="LJI51" s="171"/>
      <c r="LJJ51" s="171"/>
      <c r="LJK51" s="171"/>
      <c r="LJL51" s="171"/>
      <c r="LJM51" s="171"/>
      <c r="LJN51" s="171"/>
      <c r="LJO51" s="171"/>
      <c r="LJP51" s="171"/>
      <c r="LJQ51" s="171"/>
      <c r="LJR51" s="171"/>
      <c r="LJS51" s="171"/>
      <c r="LJT51" s="171"/>
      <c r="LJU51" s="171"/>
      <c r="LJV51" s="171"/>
      <c r="LJW51" s="171"/>
      <c r="LJX51" s="171"/>
      <c r="LJY51" s="171"/>
      <c r="LJZ51" s="171"/>
      <c r="LKA51" s="171"/>
      <c r="LKB51" s="171"/>
      <c r="LKC51" s="171"/>
      <c r="LKD51" s="171"/>
      <c r="LKE51" s="171"/>
      <c r="LKF51" s="171"/>
      <c r="LKG51" s="171"/>
      <c r="LKH51" s="171"/>
      <c r="LKI51" s="171"/>
      <c r="LKJ51" s="171"/>
      <c r="LKK51" s="171"/>
      <c r="LKL51" s="171"/>
      <c r="LKM51" s="171"/>
      <c r="LKN51" s="171"/>
      <c r="LKO51" s="171"/>
      <c r="LKP51" s="171"/>
      <c r="LKQ51" s="171"/>
      <c r="LKR51" s="171"/>
      <c r="LKS51" s="171"/>
      <c r="LKT51" s="171"/>
      <c r="LKU51" s="171"/>
      <c r="LKV51" s="171"/>
      <c r="LKW51" s="171"/>
      <c r="LKX51" s="171"/>
      <c r="LKY51" s="171"/>
      <c r="LKZ51" s="171"/>
      <c r="LLA51" s="171"/>
      <c r="LLB51" s="171"/>
      <c r="LLC51" s="171"/>
      <c r="LLD51" s="171"/>
      <c r="LLE51" s="171"/>
      <c r="LLF51" s="171"/>
      <c r="LLG51" s="171"/>
      <c r="LLH51" s="171"/>
      <c r="LLI51" s="171"/>
      <c r="LLJ51" s="171"/>
      <c r="LLK51" s="171"/>
      <c r="LLL51" s="171"/>
      <c r="LLM51" s="171"/>
      <c r="LLN51" s="171"/>
      <c r="LLO51" s="171"/>
      <c r="LLP51" s="171"/>
      <c r="LLQ51" s="171"/>
      <c r="LLR51" s="171"/>
      <c r="LLS51" s="171"/>
      <c r="LLT51" s="171"/>
      <c r="LLU51" s="171"/>
      <c r="LLV51" s="171"/>
      <c r="LLW51" s="171"/>
      <c r="LLX51" s="171"/>
      <c r="LLY51" s="171"/>
      <c r="LLZ51" s="171"/>
      <c r="LMA51" s="171"/>
      <c r="LMB51" s="171"/>
      <c r="LMC51" s="171"/>
      <c r="LMD51" s="171"/>
      <c r="LME51" s="171"/>
      <c r="LMF51" s="171"/>
      <c r="LMG51" s="171"/>
      <c r="LMH51" s="171"/>
      <c r="LMI51" s="171"/>
      <c r="LMJ51" s="171"/>
      <c r="LMK51" s="171"/>
      <c r="LML51" s="171"/>
      <c r="LMM51" s="171"/>
      <c r="LMN51" s="171"/>
      <c r="LMO51" s="171"/>
      <c r="LMP51" s="171"/>
      <c r="LMQ51" s="171"/>
      <c r="LMR51" s="171"/>
      <c r="LMS51" s="171"/>
      <c r="LMT51" s="171"/>
      <c r="LMU51" s="171"/>
      <c r="LMV51" s="171"/>
      <c r="LMW51" s="171"/>
      <c r="LMX51" s="171"/>
      <c r="LMY51" s="171"/>
      <c r="LMZ51" s="171"/>
      <c r="LNA51" s="171"/>
      <c r="LNB51" s="171"/>
      <c r="LNC51" s="171"/>
      <c r="LND51" s="171"/>
      <c r="LNE51" s="171"/>
      <c r="LNF51" s="171"/>
      <c r="LNG51" s="171"/>
      <c r="LNH51" s="171"/>
      <c r="LNI51" s="171"/>
      <c r="LNJ51" s="171"/>
      <c r="LNK51" s="171"/>
      <c r="LNL51" s="171"/>
      <c r="LNM51" s="171"/>
      <c r="LNN51" s="171"/>
      <c r="LNO51" s="171"/>
      <c r="LNP51" s="171"/>
      <c r="LNQ51" s="171"/>
      <c r="LNR51" s="171"/>
      <c r="LNS51" s="171"/>
      <c r="LNT51" s="171"/>
      <c r="LNU51" s="171"/>
      <c r="LNV51" s="171"/>
      <c r="LNW51" s="171"/>
      <c r="LNX51" s="171"/>
      <c r="LNY51" s="171"/>
      <c r="LNZ51" s="171"/>
      <c r="LOA51" s="171"/>
      <c r="LOB51" s="171"/>
      <c r="LOC51" s="171"/>
      <c r="LOD51" s="171"/>
      <c r="LOE51" s="171"/>
      <c r="LOF51" s="171"/>
      <c r="LOG51" s="171"/>
      <c r="LOH51" s="171"/>
      <c r="LOI51" s="171"/>
      <c r="LOJ51" s="171"/>
      <c r="LOK51" s="171"/>
      <c r="LOL51" s="171"/>
      <c r="LOM51" s="171"/>
      <c r="LON51" s="171"/>
      <c r="LOO51" s="171"/>
      <c r="LOP51" s="171"/>
      <c r="LOQ51" s="171"/>
      <c r="LOR51" s="171"/>
      <c r="LOS51" s="171"/>
      <c r="LOT51" s="171"/>
      <c r="LOU51" s="171"/>
      <c r="LOV51" s="171"/>
      <c r="LOW51" s="171"/>
      <c r="LOX51" s="171"/>
      <c r="LOY51" s="171"/>
      <c r="LOZ51" s="171"/>
      <c r="LPA51" s="171"/>
      <c r="LPB51" s="171"/>
      <c r="LPC51" s="171"/>
      <c r="LPD51" s="171"/>
      <c r="LPE51" s="171"/>
      <c r="LPF51" s="171"/>
      <c r="LPG51" s="171"/>
      <c r="LPH51" s="171"/>
      <c r="LPI51" s="171"/>
      <c r="LPJ51" s="171"/>
      <c r="LPK51" s="171"/>
      <c r="LPL51" s="171"/>
      <c r="LPM51" s="171"/>
      <c r="LPN51" s="171"/>
      <c r="LPO51" s="171"/>
      <c r="LPP51" s="171"/>
      <c r="LPQ51" s="171"/>
      <c r="LPR51" s="171"/>
      <c r="LPS51" s="171"/>
      <c r="LPT51" s="171"/>
      <c r="LPU51" s="171"/>
      <c r="LPV51" s="171"/>
      <c r="LPW51" s="171"/>
      <c r="LPX51" s="171"/>
      <c r="LPY51" s="171"/>
      <c r="LPZ51" s="171"/>
      <c r="LQA51" s="171"/>
      <c r="LQB51" s="171"/>
      <c r="LQC51" s="171"/>
      <c r="LQD51" s="171"/>
      <c r="LQE51" s="171"/>
      <c r="LQF51" s="171"/>
      <c r="LQG51" s="171"/>
      <c r="LQH51" s="171"/>
      <c r="LQI51" s="171"/>
      <c r="LQJ51" s="171"/>
      <c r="LQK51" s="171"/>
      <c r="LQL51" s="171"/>
      <c r="LQM51" s="171"/>
      <c r="LQN51" s="171"/>
      <c r="LQO51" s="171"/>
      <c r="LQP51" s="171"/>
      <c r="LQQ51" s="171"/>
      <c r="LQR51" s="171"/>
      <c r="LQS51" s="171"/>
      <c r="LQT51" s="171"/>
      <c r="LQU51" s="171"/>
      <c r="LQV51" s="171"/>
      <c r="LQW51" s="171"/>
      <c r="LQX51" s="171"/>
      <c r="LQY51" s="171"/>
      <c r="LQZ51" s="171"/>
      <c r="LRA51" s="171"/>
      <c r="LRB51" s="171"/>
      <c r="LRC51" s="171"/>
      <c r="LRD51" s="171"/>
      <c r="LRE51" s="171"/>
      <c r="LRF51" s="171"/>
      <c r="LRG51" s="171"/>
      <c r="LRH51" s="171"/>
      <c r="LRI51" s="171"/>
      <c r="LRJ51" s="171"/>
      <c r="LRK51" s="171"/>
      <c r="LRL51" s="171"/>
      <c r="LRM51" s="171"/>
      <c r="LRN51" s="171"/>
      <c r="LRO51" s="171"/>
      <c r="LRP51" s="171"/>
      <c r="LRQ51" s="171"/>
      <c r="LRR51" s="171"/>
      <c r="LRS51" s="171"/>
      <c r="LRT51" s="171"/>
      <c r="LRU51" s="171"/>
      <c r="LRV51" s="171"/>
      <c r="LRW51" s="171"/>
      <c r="LRX51" s="171"/>
      <c r="LRY51" s="171"/>
      <c r="LRZ51" s="171"/>
      <c r="LSA51" s="171"/>
      <c r="LSB51" s="171"/>
      <c r="LSC51" s="171"/>
      <c r="LSD51" s="171"/>
      <c r="LSE51" s="171"/>
      <c r="LSF51" s="171"/>
      <c r="LSG51" s="171"/>
      <c r="LSH51" s="171"/>
      <c r="LSI51" s="171"/>
      <c r="LSJ51" s="171"/>
      <c r="LSK51" s="171"/>
      <c r="LSL51" s="171"/>
      <c r="LSM51" s="171"/>
      <c r="LSN51" s="171"/>
      <c r="LSO51" s="171"/>
      <c r="LSP51" s="171"/>
      <c r="LSQ51" s="171"/>
      <c r="LSR51" s="171"/>
      <c r="LSS51" s="171"/>
      <c r="LST51" s="171"/>
      <c r="LSU51" s="171"/>
      <c r="LSV51" s="171"/>
      <c r="LSW51" s="171"/>
      <c r="LSX51" s="171"/>
      <c r="LSY51" s="171"/>
      <c r="LSZ51" s="171"/>
      <c r="LTA51" s="171"/>
      <c r="LTB51" s="171"/>
      <c r="LTC51" s="171"/>
      <c r="LTD51" s="171"/>
      <c r="LTE51" s="171"/>
      <c r="LTF51" s="171"/>
      <c r="LTG51" s="171"/>
      <c r="LTH51" s="171"/>
      <c r="LTI51" s="171"/>
      <c r="LTJ51" s="171"/>
      <c r="LTK51" s="171"/>
      <c r="LTL51" s="171"/>
      <c r="LTM51" s="171"/>
      <c r="LTN51" s="171"/>
      <c r="LTO51" s="171"/>
      <c r="LTP51" s="171"/>
      <c r="LTQ51" s="171"/>
      <c r="LTR51" s="171"/>
      <c r="LTS51" s="171"/>
      <c r="LTT51" s="171"/>
      <c r="LTU51" s="171"/>
      <c r="LTV51" s="171"/>
      <c r="LTW51" s="171"/>
      <c r="LTX51" s="171"/>
      <c r="LTY51" s="171"/>
      <c r="LTZ51" s="171"/>
      <c r="LUA51" s="171"/>
      <c r="LUB51" s="171"/>
      <c r="LUC51" s="171"/>
      <c r="LUD51" s="171"/>
      <c r="LUE51" s="171"/>
      <c r="LUF51" s="171"/>
      <c r="LUG51" s="171"/>
      <c r="LUH51" s="171"/>
      <c r="LUI51" s="171"/>
      <c r="LUJ51" s="171"/>
      <c r="LUK51" s="171"/>
      <c r="LUL51" s="171"/>
      <c r="LUM51" s="171"/>
      <c r="LUN51" s="171"/>
      <c r="LUO51" s="171"/>
      <c r="LUP51" s="171"/>
      <c r="LUQ51" s="171"/>
      <c r="LUR51" s="171"/>
      <c r="LUS51" s="171"/>
      <c r="LUT51" s="171"/>
      <c r="LUU51" s="171"/>
      <c r="LUV51" s="171"/>
      <c r="LUW51" s="171"/>
      <c r="LUX51" s="171"/>
      <c r="LUY51" s="171"/>
      <c r="LUZ51" s="171"/>
      <c r="LVA51" s="171"/>
      <c r="LVB51" s="171"/>
      <c r="LVC51" s="171"/>
      <c r="LVD51" s="171"/>
      <c r="LVE51" s="171"/>
      <c r="LVF51" s="171"/>
      <c r="LVG51" s="171"/>
      <c r="LVH51" s="171"/>
      <c r="LVI51" s="171"/>
      <c r="LVJ51" s="171"/>
      <c r="LVK51" s="171"/>
      <c r="LVL51" s="171"/>
      <c r="LVM51" s="171"/>
      <c r="LVN51" s="171"/>
      <c r="LVO51" s="171"/>
      <c r="LVP51" s="171"/>
      <c r="LVQ51" s="171"/>
      <c r="LVR51" s="171"/>
      <c r="LVS51" s="171"/>
      <c r="LVT51" s="171"/>
      <c r="LVU51" s="171"/>
      <c r="LVV51" s="171"/>
      <c r="LVW51" s="171"/>
      <c r="LVX51" s="171"/>
      <c r="LVY51" s="171"/>
      <c r="LVZ51" s="171"/>
      <c r="LWA51" s="171"/>
      <c r="LWB51" s="171"/>
      <c r="LWC51" s="171"/>
      <c r="LWD51" s="171"/>
      <c r="LWE51" s="171"/>
      <c r="LWF51" s="171"/>
      <c r="LWG51" s="171"/>
      <c r="LWH51" s="171"/>
      <c r="LWI51" s="171"/>
      <c r="LWJ51" s="171"/>
      <c r="LWK51" s="171"/>
      <c r="LWL51" s="171"/>
      <c r="LWM51" s="171"/>
      <c r="LWN51" s="171"/>
      <c r="LWO51" s="171"/>
      <c r="LWP51" s="171"/>
      <c r="LWQ51" s="171"/>
      <c r="LWR51" s="171"/>
      <c r="LWS51" s="171"/>
      <c r="LWT51" s="171"/>
      <c r="LWU51" s="171"/>
      <c r="LWV51" s="171"/>
      <c r="LWW51" s="171"/>
      <c r="LWX51" s="171"/>
      <c r="LWY51" s="171"/>
      <c r="LWZ51" s="171"/>
      <c r="LXA51" s="171"/>
      <c r="LXB51" s="171"/>
      <c r="LXC51" s="171"/>
      <c r="LXD51" s="171"/>
      <c r="LXE51" s="171"/>
      <c r="LXF51" s="171"/>
      <c r="LXG51" s="171"/>
      <c r="LXH51" s="171"/>
      <c r="LXI51" s="171"/>
      <c r="LXJ51" s="171"/>
      <c r="LXK51" s="171"/>
      <c r="LXL51" s="171"/>
      <c r="LXM51" s="171"/>
      <c r="LXN51" s="171"/>
      <c r="LXO51" s="171"/>
      <c r="LXP51" s="171"/>
      <c r="LXQ51" s="171"/>
      <c r="LXR51" s="171"/>
      <c r="LXS51" s="171"/>
      <c r="LXT51" s="171"/>
      <c r="LXU51" s="171"/>
      <c r="LXV51" s="171"/>
      <c r="LXW51" s="171"/>
      <c r="LXX51" s="171"/>
      <c r="LXY51" s="171"/>
      <c r="LXZ51" s="171"/>
      <c r="LYA51" s="171"/>
      <c r="LYB51" s="171"/>
      <c r="LYC51" s="171"/>
      <c r="LYD51" s="171"/>
      <c r="LYE51" s="171"/>
      <c r="LYF51" s="171"/>
      <c r="LYG51" s="171"/>
      <c r="LYH51" s="171"/>
      <c r="LYI51" s="171"/>
      <c r="LYJ51" s="171"/>
      <c r="LYK51" s="171"/>
      <c r="LYL51" s="171"/>
      <c r="LYM51" s="171"/>
      <c r="LYN51" s="171"/>
      <c r="LYO51" s="171"/>
      <c r="LYP51" s="171"/>
      <c r="LYQ51" s="171"/>
      <c r="LYR51" s="171"/>
      <c r="LYS51" s="171"/>
      <c r="LYT51" s="171"/>
      <c r="LYU51" s="171"/>
      <c r="LYV51" s="171"/>
      <c r="LYW51" s="171"/>
      <c r="LYX51" s="171"/>
      <c r="LYY51" s="171"/>
      <c r="LYZ51" s="171"/>
      <c r="LZA51" s="171"/>
      <c r="LZB51" s="171"/>
      <c r="LZC51" s="171"/>
      <c r="LZD51" s="171"/>
      <c r="LZE51" s="171"/>
      <c r="LZF51" s="171"/>
      <c r="LZG51" s="171"/>
      <c r="LZH51" s="171"/>
      <c r="LZI51" s="171"/>
      <c r="LZJ51" s="171"/>
      <c r="LZK51" s="171"/>
      <c r="LZL51" s="171"/>
      <c r="LZM51" s="171"/>
      <c r="LZN51" s="171"/>
      <c r="LZO51" s="171"/>
      <c r="LZP51" s="171"/>
      <c r="LZQ51" s="171"/>
      <c r="LZR51" s="171"/>
      <c r="LZS51" s="171"/>
      <c r="LZT51" s="171"/>
      <c r="LZU51" s="171"/>
      <c r="LZV51" s="171"/>
      <c r="LZW51" s="171"/>
      <c r="LZX51" s="171"/>
      <c r="LZY51" s="171"/>
      <c r="LZZ51" s="171"/>
      <c r="MAA51" s="171"/>
      <c r="MAB51" s="171"/>
      <c r="MAC51" s="171"/>
      <c r="MAD51" s="171"/>
      <c r="MAE51" s="171"/>
      <c r="MAF51" s="171"/>
      <c r="MAG51" s="171"/>
      <c r="MAH51" s="171"/>
      <c r="MAI51" s="171"/>
      <c r="MAJ51" s="171"/>
      <c r="MAK51" s="171"/>
      <c r="MAL51" s="171"/>
      <c r="MAM51" s="171"/>
      <c r="MAN51" s="171"/>
      <c r="MAO51" s="171"/>
      <c r="MAP51" s="171"/>
      <c r="MAQ51" s="171"/>
      <c r="MAR51" s="171"/>
      <c r="MAS51" s="171"/>
      <c r="MAT51" s="171"/>
      <c r="MAU51" s="171"/>
      <c r="MAV51" s="171"/>
      <c r="MAW51" s="171"/>
      <c r="MAX51" s="171"/>
      <c r="MAY51" s="171"/>
      <c r="MAZ51" s="171"/>
      <c r="MBA51" s="171"/>
      <c r="MBB51" s="171"/>
      <c r="MBC51" s="171"/>
      <c r="MBD51" s="171"/>
      <c r="MBE51" s="171"/>
      <c r="MBF51" s="171"/>
      <c r="MBG51" s="171"/>
      <c r="MBH51" s="171"/>
      <c r="MBI51" s="171"/>
      <c r="MBJ51" s="171"/>
      <c r="MBK51" s="171"/>
      <c r="MBL51" s="171"/>
      <c r="MBM51" s="171"/>
      <c r="MBN51" s="171"/>
      <c r="MBO51" s="171"/>
      <c r="MBP51" s="171"/>
      <c r="MBQ51" s="171"/>
      <c r="MBR51" s="171"/>
      <c r="MBS51" s="171"/>
      <c r="MBT51" s="171"/>
      <c r="MBU51" s="171"/>
      <c r="MBV51" s="171"/>
      <c r="MBW51" s="171"/>
      <c r="MBX51" s="171"/>
      <c r="MBY51" s="171"/>
      <c r="MBZ51" s="171"/>
      <c r="MCA51" s="171"/>
      <c r="MCB51" s="171"/>
      <c r="MCC51" s="171"/>
      <c r="MCD51" s="171"/>
      <c r="MCE51" s="171"/>
      <c r="MCF51" s="171"/>
      <c r="MCG51" s="171"/>
      <c r="MCH51" s="171"/>
      <c r="MCI51" s="171"/>
      <c r="MCJ51" s="171"/>
      <c r="MCK51" s="171"/>
      <c r="MCL51" s="171"/>
      <c r="MCM51" s="171"/>
      <c r="MCN51" s="171"/>
      <c r="MCO51" s="171"/>
      <c r="MCP51" s="171"/>
      <c r="MCQ51" s="171"/>
      <c r="MCR51" s="171"/>
      <c r="MCS51" s="171"/>
      <c r="MCT51" s="171"/>
      <c r="MCU51" s="171"/>
      <c r="MCV51" s="171"/>
      <c r="MCW51" s="171"/>
      <c r="MCX51" s="171"/>
      <c r="MCY51" s="171"/>
      <c r="MCZ51" s="171"/>
      <c r="MDA51" s="171"/>
      <c r="MDB51" s="171"/>
      <c r="MDC51" s="171"/>
      <c r="MDD51" s="171"/>
      <c r="MDE51" s="171"/>
      <c r="MDF51" s="171"/>
      <c r="MDG51" s="171"/>
      <c r="MDH51" s="171"/>
      <c r="MDI51" s="171"/>
      <c r="MDJ51" s="171"/>
      <c r="MDK51" s="171"/>
      <c r="MDL51" s="171"/>
      <c r="MDM51" s="171"/>
      <c r="MDN51" s="171"/>
      <c r="MDO51" s="171"/>
      <c r="MDP51" s="171"/>
      <c r="MDQ51" s="171"/>
      <c r="MDR51" s="171"/>
      <c r="MDS51" s="171"/>
      <c r="MDT51" s="171"/>
      <c r="MDU51" s="171"/>
      <c r="MDV51" s="171"/>
      <c r="MDW51" s="171"/>
      <c r="MDX51" s="171"/>
      <c r="MDY51" s="171"/>
      <c r="MDZ51" s="171"/>
      <c r="MEA51" s="171"/>
      <c r="MEB51" s="171"/>
      <c r="MEC51" s="171"/>
      <c r="MED51" s="171"/>
      <c r="MEE51" s="171"/>
      <c r="MEF51" s="171"/>
      <c r="MEG51" s="171"/>
      <c r="MEH51" s="171"/>
      <c r="MEI51" s="171"/>
      <c r="MEJ51" s="171"/>
      <c r="MEK51" s="171"/>
      <c r="MEL51" s="171"/>
      <c r="MEM51" s="171"/>
      <c r="MEN51" s="171"/>
      <c r="MEO51" s="171"/>
      <c r="MEP51" s="171"/>
      <c r="MEQ51" s="171"/>
      <c r="MER51" s="171"/>
      <c r="MES51" s="171"/>
      <c r="MET51" s="171"/>
      <c r="MEU51" s="171"/>
      <c r="MEV51" s="171"/>
      <c r="MEW51" s="171"/>
      <c r="MEX51" s="171"/>
      <c r="MEY51" s="171"/>
      <c r="MEZ51" s="171"/>
      <c r="MFA51" s="171"/>
      <c r="MFB51" s="171"/>
      <c r="MFC51" s="171"/>
      <c r="MFD51" s="171"/>
      <c r="MFE51" s="171"/>
      <c r="MFF51" s="171"/>
      <c r="MFG51" s="171"/>
      <c r="MFH51" s="171"/>
      <c r="MFI51" s="171"/>
      <c r="MFJ51" s="171"/>
      <c r="MFK51" s="171"/>
      <c r="MFL51" s="171"/>
      <c r="MFM51" s="171"/>
      <c r="MFN51" s="171"/>
      <c r="MFO51" s="171"/>
      <c r="MFP51" s="171"/>
      <c r="MFQ51" s="171"/>
      <c r="MFR51" s="171"/>
      <c r="MFS51" s="171"/>
      <c r="MFT51" s="171"/>
      <c r="MFU51" s="171"/>
      <c r="MFV51" s="171"/>
      <c r="MFW51" s="171"/>
      <c r="MFX51" s="171"/>
      <c r="MFY51" s="171"/>
      <c r="MFZ51" s="171"/>
      <c r="MGA51" s="171"/>
      <c r="MGB51" s="171"/>
      <c r="MGC51" s="171"/>
      <c r="MGD51" s="171"/>
      <c r="MGE51" s="171"/>
      <c r="MGF51" s="171"/>
      <c r="MGG51" s="171"/>
      <c r="MGH51" s="171"/>
      <c r="MGI51" s="171"/>
      <c r="MGJ51" s="171"/>
      <c r="MGK51" s="171"/>
      <c r="MGL51" s="171"/>
      <c r="MGM51" s="171"/>
      <c r="MGN51" s="171"/>
      <c r="MGO51" s="171"/>
      <c r="MGP51" s="171"/>
      <c r="MGQ51" s="171"/>
      <c r="MGR51" s="171"/>
      <c r="MGS51" s="171"/>
      <c r="MGT51" s="171"/>
      <c r="MGU51" s="171"/>
      <c r="MGV51" s="171"/>
      <c r="MGW51" s="171"/>
      <c r="MGX51" s="171"/>
      <c r="MGY51" s="171"/>
      <c r="MGZ51" s="171"/>
      <c r="MHA51" s="171"/>
      <c r="MHB51" s="171"/>
      <c r="MHC51" s="171"/>
      <c r="MHD51" s="171"/>
      <c r="MHE51" s="171"/>
      <c r="MHF51" s="171"/>
      <c r="MHG51" s="171"/>
      <c r="MHH51" s="171"/>
      <c r="MHI51" s="171"/>
      <c r="MHJ51" s="171"/>
      <c r="MHK51" s="171"/>
      <c r="MHL51" s="171"/>
      <c r="MHM51" s="171"/>
      <c r="MHN51" s="171"/>
      <c r="MHO51" s="171"/>
      <c r="MHP51" s="171"/>
      <c r="MHQ51" s="171"/>
      <c r="MHR51" s="171"/>
      <c r="MHS51" s="171"/>
      <c r="MHT51" s="171"/>
      <c r="MHU51" s="171"/>
      <c r="MHV51" s="171"/>
      <c r="MHW51" s="171"/>
      <c r="MHX51" s="171"/>
      <c r="MHY51" s="171"/>
      <c r="MHZ51" s="171"/>
      <c r="MIA51" s="171"/>
      <c r="MIB51" s="171"/>
      <c r="MIC51" s="171"/>
      <c r="MID51" s="171"/>
      <c r="MIE51" s="171"/>
      <c r="MIF51" s="171"/>
      <c r="MIG51" s="171"/>
      <c r="MIH51" s="171"/>
      <c r="MII51" s="171"/>
      <c r="MIJ51" s="171"/>
      <c r="MIK51" s="171"/>
      <c r="MIL51" s="171"/>
      <c r="MIM51" s="171"/>
      <c r="MIN51" s="171"/>
      <c r="MIO51" s="171"/>
      <c r="MIP51" s="171"/>
      <c r="MIQ51" s="171"/>
      <c r="MIR51" s="171"/>
      <c r="MIS51" s="171"/>
      <c r="MIT51" s="171"/>
      <c r="MIU51" s="171"/>
      <c r="MIV51" s="171"/>
      <c r="MIW51" s="171"/>
      <c r="MIX51" s="171"/>
      <c r="MIY51" s="171"/>
      <c r="MIZ51" s="171"/>
      <c r="MJA51" s="171"/>
      <c r="MJB51" s="171"/>
      <c r="MJC51" s="171"/>
      <c r="MJD51" s="171"/>
      <c r="MJE51" s="171"/>
      <c r="MJF51" s="171"/>
      <c r="MJG51" s="171"/>
      <c r="MJH51" s="171"/>
      <c r="MJI51" s="171"/>
      <c r="MJJ51" s="171"/>
      <c r="MJK51" s="171"/>
      <c r="MJL51" s="171"/>
      <c r="MJM51" s="171"/>
      <c r="MJN51" s="171"/>
      <c r="MJO51" s="171"/>
      <c r="MJP51" s="171"/>
      <c r="MJQ51" s="171"/>
      <c r="MJR51" s="171"/>
      <c r="MJS51" s="171"/>
      <c r="MJT51" s="171"/>
      <c r="MJU51" s="171"/>
      <c r="MJV51" s="171"/>
      <c r="MJW51" s="171"/>
      <c r="MJX51" s="171"/>
      <c r="MJY51" s="171"/>
      <c r="MJZ51" s="171"/>
      <c r="MKA51" s="171"/>
      <c r="MKB51" s="171"/>
      <c r="MKC51" s="171"/>
      <c r="MKD51" s="171"/>
      <c r="MKE51" s="171"/>
      <c r="MKF51" s="171"/>
      <c r="MKG51" s="171"/>
      <c r="MKH51" s="171"/>
      <c r="MKI51" s="171"/>
      <c r="MKJ51" s="171"/>
      <c r="MKK51" s="171"/>
      <c r="MKL51" s="171"/>
      <c r="MKM51" s="171"/>
      <c r="MKN51" s="171"/>
      <c r="MKO51" s="171"/>
      <c r="MKP51" s="171"/>
      <c r="MKQ51" s="171"/>
      <c r="MKR51" s="171"/>
      <c r="MKS51" s="171"/>
      <c r="MKT51" s="171"/>
      <c r="MKU51" s="171"/>
      <c r="MKV51" s="171"/>
      <c r="MKW51" s="171"/>
      <c r="MKX51" s="171"/>
      <c r="MKY51" s="171"/>
      <c r="MKZ51" s="171"/>
      <c r="MLA51" s="171"/>
      <c r="MLB51" s="171"/>
      <c r="MLC51" s="171"/>
      <c r="MLD51" s="171"/>
      <c r="MLE51" s="171"/>
      <c r="MLF51" s="171"/>
      <c r="MLG51" s="171"/>
      <c r="MLH51" s="171"/>
      <c r="MLI51" s="171"/>
      <c r="MLJ51" s="171"/>
      <c r="MLK51" s="171"/>
      <c r="MLL51" s="171"/>
      <c r="MLM51" s="171"/>
      <c r="MLN51" s="171"/>
      <c r="MLO51" s="171"/>
      <c r="MLP51" s="171"/>
      <c r="MLQ51" s="171"/>
      <c r="MLR51" s="171"/>
      <c r="MLS51" s="171"/>
      <c r="MLT51" s="171"/>
      <c r="MLU51" s="171"/>
      <c r="MLV51" s="171"/>
      <c r="MLW51" s="171"/>
      <c r="MLX51" s="171"/>
      <c r="MLY51" s="171"/>
      <c r="MLZ51" s="171"/>
      <c r="MMA51" s="171"/>
      <c r="MMB51" s="171"/>
      <c r="MMC51" s="171"/>
      <c r="MMD51" s="171"/>
      <c r="MME51" s="171"/>
      <c r="MMF51" s="171"/>
      <c r="MMG51" s="171"/>
      <c r="MMH51" s="171"/>
      <c r="MMI51" s="171"/>
      <c r="MMJ51" s="171"/>
      <c r="MMK51" s="171"/>
      <c r="MML51" s="171"/>
      <c r="MMM51" s="171"/>
      <c r="MMN51" s="171"/>
      <c r="MMO51" s="171"/>
      <c r="MMP51" s="171"/>
      <c r="MMQ51" s="171"/>
      <c r="MMR51" s="171"/>
      <c r="MMS51" s="171"/>
      <c r="MMT51" s="171"/>
      <c r="MMU51" s="171"/>
      <c r="MMV51" s="171"/>
      <c r="MMW51" s="171"/>
      <c r="MMX51" s="171"/>
      <c r="MMY51" s="171"/>
      <c r="MMZ51" s="171"/>
      <c r="MNA51" s="171"/>
      <c r="MNB51" s="171"/>
      <c r="MNC51" s="171"/>
      <c r="MND51" s="171"/>
      <c r="MNE51" s="171"/>
      <c r="MNF51" s="171"/>
      <c r="MNG51" s="171"/>
      <c r="MNH51" s="171"/>
      <c r="MNI51" s="171"/>
      <c r="MNJ51" s="171"/>
      <c r="MNK51" s="171"/>
      <c r="MNL51" s="171"/>
      <c r="MNM51" s="171"/>
      <c r="MNN51" s="171"/>
      <c r="MNO51" s="171"/>
      <c r="MNP51" s="171"/>
      <c r="MNQ51" s="171"/>
      <c r="MNR51" s="171"/>
      <c r="MNS51" s="171"/>
      <c r="MNT51" s="171"/>
      <c r="MNU51" s="171"/>
      <c r="MNV51" s="171"/>
      <c r="MNW51" s="171"/>
      <c r="MNX51" s="171"/>
      <c r="MNY51" s="171"/>
      <c r="MNZ51" s="171"/>
      <c r="MOA51" s="171"/>
      <c r="MOB51" s="171"/>
      <c r="MOC51" s="171"/>
      <c r="MOD51" s="171"/>
      <c r="MOE51" s="171"/>
      <c r="MOF51" s="171"/>
      <c r="MOG51" s="171"/>
      <c r="MOH51" s="171"/>
      <c r="MOI51" s="171"/>
      <c r="MOJ51" s="171"/>
      <c r="MOK51" s="171"/>
      <c r="MOL51" s="171"/>
      <c r="MOM51" s="171"/>
      <c r="MON51" s="171"/>
      <c r="MOO51" s="171"/>
      <c r="MOP51" s="171"/>
      <c r="MOQ51" s="171"/>
      <c r="MOR51" s="171"/>
      <c r="MOS51" s="171"/>
      <c r="MOT51" s="171"/>
      <c r="MOU51" s="171"/>
      <c r="MOV51" s="171"/>
      <c r="MOW51" s="171"/>
      <c r="MOX51" s="171"/>
      <c r="MOY51" s="171"/>
      <c r="MOZ51" s="171"/>
      <c r="MPA51" s="171"/>
      <c r="MPB51" s="171"/>
      <c r="MPC51" s="171"/>
      <c r="MPD51" s="171"/>
      <c r="MPE51" s="171"/>
      <c r="MPF51" s="171"/>
      <c r="MPG51" s="171"/>
      <c r="MPH51" s="171"/>
      <c r="MPI51" s="171"/>
      <c r="MPJ51" s="171"/>
      <c r="MPK51" s="171"/>
      <c r="MPL51" s="171"/>
      <c r="MPM51" s="171"/>
      <c r="MPN51" s="171"/>
      <c r="MPO51" s="171"/>
      <c r="MPP51" s="171"/>
      <c r="MPQ51" s="171"/>
      <c r="MPR51" s="171"/>
      <c r="MPS51" s="171"/>
      <c r="MPT51" s="171"/>
      <c r="MPU51" s="171"/>
      <c r="MPV51" s="171"/>
      <c r="MPW51" s="171"/>
      <c r="MPX51" s="171"/>
      <c r="MPY51" s="171"/>
      <c r="MPZ51" s="171"/>
      <c r="MQA51" s="171"/>
      <c r="MQB51" s="171"/>
      <c r="MQC51" s="171"/>
      <c r="MQD51" s="171"/>
      <c r="MQE51" s="171"/>
      <c r="MQF51" s="171"/>
      <c r="MQG51" s="171"/>
      <c r="MQH51" s="171"/>
      <c r="MQI51" s="171"/>
      <c r="MQJ51" s="171"/>
      <c r="MQK51" s="171"/>
      <c r="MQL51" s="171"/>
      <c r="MQM51" s="171"/>
      <c r="MQN51" s="171"/>
      <c r="MQO51" s="171"/>
      <c r="MQP51" s="171"/>
      <c r="MQQ51" s="171"/>
      <c r="MQR51" s="171"/>
      <c r="MQS51" s="171"/>
      <c r="MQT51" s="171"/>
      <c r="MQU51" s="171"/>
      <c r="MQV51" s="171"/>
      <c r="MQW51" s="171"/>
      <c r="MQX51" s="171"/>
      <c r="MQY51" s="171"/>
      <c r="MQZ51" s="171"/>
      <c r="MRA51" s="171"/>
      <c r="MRB51" s="171"/>
      <c r="MRC51" s="171"/>
      <c r="MRD51" s="171"/>
      <c r="MRE51" s="171"/>
      <c r="MRF51" s="171"/>
      <c r="MRG51" s="171"/>
      <c r="MRH51" s="171"/>
      <c r="MRI51" s="171"/>
      <c r="MRJ51" s="171"/>
      <c r="MRK51" s="171"/>
      <c r="MRL51" s="171"/>
      <c r="MRM51" s="171"/>
      <c r="MRN51" s="171"/>
      <c r="MRO51" s="171"/>
      <c r="MRP51" s="171"/>
      <c r="MRQ51" s="171"/>
      <c r="MRR51" s="171"/>
      <c r="MRS51" s="171"/>
      <c r="MRT51" s="171"/>
      <c r="MRU51" s="171"/>
      <c r="MRV51" s="171"/>
      <c r="MRW51" s="171"/>
      <c r="MRX51" s="171"/>
      <c r="MRY51" s="171"/>
      <c r="MRZ51" s="171"/>
      <c r="MSA51" s="171"/>
      <c r="MSB51" s="171"/>
      <c r="MSC51" s="171"/>
      <c r="MSD51" s="171"/>
      <c r="MSE51" s="171"/>
      <c r="MSF51" s="171"/>
      <c r="MSG51" s="171"/>
      <c r="MSH51" s="171"/>
      <c r="MSI51" s="171"/>
      <c r="MSJ51" s="171"/>
      <c r="MSK51" s="171"/>
      <c r="MSL51" s="171"/>
      <c r="MSM51" s="171"/>
      <c r="MSN51" s="171"/>
      <c r="MSO51" s="171"/>
      <c r="MSP51" s="171"/>
      <c r="MSQ51" s="171"/>
      <c r="MSR51" s="171"/>
      <c r="MSS51" s="171"/>
      <c r="MST51" s="171"/>
      <c r="MSU51" s="171"/>
      <c r="MSV51" s="171"/>
      <c r="MSW51" s="171"/>
      <c r="MSX51" s="171"/>
      <c r="MSY51" s="171"/>
      <c r="MSZ51" s="171"/>
      <c r="MTA51" s="171"/>
      <c r="MTB51" s="171"/>
      <c r="MTC51" s="171"/>
      <c r="MTD51" s="171"/>
      <c r="MTE51" s="171"/>
      <c r="MTF51" s="171"/>
      <c r="MTG51" s="171"/>
      <c r="MTH51" s="171"/>
      <c r="MTI51" s="171"/>
      <c r="MTJ51" s="171"/>
      <c r="MTK51" s="171"/>
      <c r="MTL51" s="171"/>
      <c r="MTM51" s="171"/>
      <c r="MTN51" s="171"/>
      <c r="MTO51" s="171"/>
      <c r="MTP51" s="171"/>
      <c r="MTQ51" s="171"/>
      <c r="MTR51" s="171"/>
      <c r="MTS51" s="171"/>
      <c r="MTT51" s="171"/>
      <c r="MTU51" s="171"/>
      <c r="MTV51" s="171"/>
      <c r="MTW51" s="171"/>
      <c r="MTX51" s="171"/>
      <c r="MTY51" s="171"/>
      <c r="MTZ51" s="171"/>
      <c r="MUA51" s="171"/>
      <c r="MUB51" s="171"/>
      <c r="MUC51" s="171"/>
      <c r="MUD51" s="171"/>
      <c r="MUE51" s="171"/>
      <c r="MUF51" s="171"/>
      <c r="MUG51" s="171"/>
      <c r="MUH51" s="171"/>
      <c r="MUI51" s="171"/>
      <c r="MUJ51" s="171"/>
      <c r="MUK51" s="171"/>
      <c r="MUL51" s="171"/>
      <c r="MUM51" s="171"/>
      <c r="MUN51" s="171"/>
      <c r="MUO51" s="171"/>
      <c r="MUP51" s="171"/>
      <c r="MUQ51" s="171"/>
      <c r="MUR51" s="171"/>
      <c r="MUS51" s="171"/>
      <c r="MUT51" s="171"/>
      <c r="MUU51" s="171"/>
      <c r="MUV51" s="171"/>
      <c r="MUW51" s="171"/>
      <c r="MUX51" s="171"/>
      <c r="MUY51" s="171"/>
      <c r="MUZ51" s="171"/>
      <c r="MVA51" s="171"/>
      <c r="MVB51" s="171"/>
      <c r="MVC51" s="171"/>
      <c r="MVD51" s="171"/>
      <c r="MVE51" s="171"/>
      <c r="MVF51" s="171"/>
      <c r="MVG51" s="171"/>
      <c r="MVH51" s="171"/>
      <c r="MVI51" s="171"/>
      <c r="MVJ51" s="171"/>
      <c r="MVK51" s="171"/>
      <c r="MVL51" s="171"/>
      <c r="MVM51" s="171"/>
      <c r="MVN51" s="171"/>
      <c r="MVO51" s="171"/>
      <c r="MVP51" s="171"/>
      <c r="MVQ51" s="171"/>
      <c r="MVR51" s="171"/>
      <c r="MVS51" s="171"/>
      <c r="MVT51" s="171"/>
      <c r="MVU51" s="171"/>
      <c r="MVV51" s="171"/>
      <c r="MVW51" s="171"/>
      <c r="MVX51" s="171"/>
      <c r="MVY51" s="171"/>
      <c r="MVZ51" s="171"/>
      <c r="MWA51" s="171"/>
      <c r="MWB51" s="171"/>
      <c r="MWC51" s="171"/>
      <c r="MWD51" s="171"/>
      <c r="MWE51" s="171"/>
      <c r="MWF51" s="171"/>
      <c r="MWG51" s="171"/>
      <c r="MWH51" s="171"/>
      <c r="MWI51" s="171"/>
      <c r="MWJ51" s="171"/>
      <c r="MWK51" s="171"/>
      <c r="MWL51" s="171"/>
      <c r="MWM51" s="171"/>
      <c r="MWN51" s="171"/>
      <c r="MWO51" s="171"/>
      <c r="MWP51" s="171"/>
      <c r="MWQ51" s="171"/>
      <c r="MWR51" s="171"/>
      <c r="MWS51" s="171"/>
      <c r="MWT51" s="171"/>
      <c r="MWU51" s="171"/>
      <c r="MWV51" s="171"/>
      <c r="MWW51" s="171"/>
      <c r="MWX51" s="171"/>
      <c r="MWY51" s="171"/>
      <c r="MWZ51" s="171"/>
      <c r="MXA51" s="171"/>
      <c r="MXB51" s="171"/>
      <c r="MXC51" s="171"/>
      <c r="MXD51" s="171"/>
      <c r="MXE51" s="171"/>
      <c r="MXF51" s="171"/>
      <c r="MXG51" s="171"/>
      <c r="MXH51" s="171"/>
      <c r="MXI51" s="171"/>
      <c r="MXJ51" s="171"/>
      <c r="MXK51" s="171"/>
      <c r="MXL51" s="171"/>
      <c r="MXM51" s="171"/>
      <c r="MXN51" s="171"/>
      <c r="MXO51" s="171"/>
      <c r="MXP51" s="171"/>
      <c r="MXQ51" s="171"/>
      <c r="MXR51" s="171"/>
      <c r="MXS51" s="171"/>
      <c r="MXT51" s="171"/>
      <c r="MXU51" s="171"/>
      <c r="MXV51" s="171"/>
      <c r="MXW51" s="171"/>
      <c r="MXX51" s="171"/>
      <c r="MXY51" s="171"/>
      <c r="MXZ51" s="171"/>
      <c r="MYA51" s="171"/>
      <c r="MYB51" s="171"/>
      <c r="MYC51" s="171"/>
      <c r="MYD51" s="171"/>
      <c r="MYE51" s="171"/>
      <c r="MYF51" s="171"/>
      <c r="MYG51" s="171"/>
      <c r="MYH51" s="171"/>
      <c r="MYI51" s="171"/>
      <c r="MYJ51" s="171"/>
      <c r="MYK51" s="171"/>
      <c r="MYL51" s="171"/>
      <c r="MYM51" s="171"/>
      <c r="MYN51" s="171"/>
      <c r="MYO51" s="171"/>
      <c r="MYP51" s="171"/>
      <c r="MYQ51" s="171"/>
      <c r="MYR51" s="171"/>
      <c r="MYS51" s="171"/>
      <c r="MYT51" s="171"/>
      <c r="MYU51" s="171"/>
      <c r="MYV51" s="171"/>
      <c r="MYW51" s="171"/>
      <c r="MYX51" s="171"/>
      <c r="MYY51" s="171"/>
      <c r="MYZ51" s="171"/>
      <c r="MZA51" s="171"/>
      <c r="MZB51" s="171"/>
      <c r="MZC51" s="171"/>
      <c r="MZD51" s="171"/>
      <c r="MZE51" s="171"/>
      <c r="MZF51" s="171"/>
      <c r="MZG51" s="171"/>
      <c r="MZH51" s="171"/>
      <c r="MZI51" s="171"/>
      <c r="MZJ51" s="171"/>
      <c r="MZK51" s="171"/>
      <c r="MZL51" s="171"/>
      <c r="MZM51" s="171"/>
      <c r="MZN51" s="171"/>
      <c r="MZO51" s="171"/>
      <c r="MZP51" s="171"/>
      <c r="MZQ51" s="171"/>
      <c r="MZR51" s="171"/>
      <c r="MZS51" s="171"/>
      <c r="MZT51" s="171"/>
      <c r="MZU51" s="171"/>
      <c r="MZV51" s="171"/>
      <c r="MZW51" s="171"/>
      <c r="MZX51" s="171"/>
      <c r="MZY51" s="171"/>
      <c r="MZZ51" s="171"/>
      <c r="NAA51" s="171"/>
      <c r="NAB51" s="171"/>
      <c r="NAC51" s="171"/>
      <c r="NAD51" s="171"/>
      <c r="NAE51" s="171"/>
      <c r="NAF51" s="171"/>
      <c r="NAG51" s="171"/>
      <c r="NAH51" s="171"/>
      <c r="NAI51" s="171"/>
      <c r="NAJ51" s="171"/>
      <c r="NAK51" s="171"/>
      <c r="NAL51" s="171"/>
      <c r="NAM51" s="171"/>
      <c r="NAN51" s="171"/>
      <c r="NAO51" s="171"/>
      <c r="NAP51" s="171"/>
      <c r="NAQ51" s="171"/>
      <c r="NAR51" s="171"/>
      <c r="NAS51" s="171"/>
      <c r="NAT51" s="171"/>
      <c r="NAU51" s="171"/>
      <c r="NAV51" s="171"/>
      <c r="NAW51" s="171"/>
      <c r="NAX51" s="171"/>
      <c r="NAY51" s="171"/>
      <c r="NAZ51" s="171"/>
      <c r="NBA51" s="171"/>
      <c r="NBB51" s="171"/>
      <c r="NBC51" s="171"/>
      <c r="NBD51" s="171"/>
      <c r="NBE51" s="171"/>
      <c r="NBF51" s="171"/>
      <c r="NBG51" s="171"/>
      <c r="NBH51" s="171"/>
      <c r="NBI51" s="171"/>
      <c r="NBJ51" s="171"/>
      <c r="NBK51" s="171"/>
      <c r="NBL51" s="171"/>
      <c r="NBM51" s="171"/>
      <c r="NBN51" s="171"/>
      <c r="NBO51" s="171"/>
      <c r="NBP51" s="171"/>
      <c r="NBQ51" s="171"/>
      <c r="NBR51" s="171"/>
      <c r="NBS51" s="171"/>
      <c r="NBT51" s="171"/>
      <c r="NBU51" s="171"/>
      <c r="NBV51" s="171"/>
      <c r="NBW51" s="171"/>
      <c r="NBX51" s="171"/>
      <c r="NBY51" s="171"/>
      <c r="NBZ51" s="171"/>
      <c r="NCA51" s="171"/>
      <c r="NCB51" s="171"/>
      <c r="NCC51" s="171"/>
      <c r="NCD51" s="171"/>
      <c r="NCE51" s="171"/>
      <c r="NCF51" s="171"/>
      <c r="NCG51" s="171"/>
      <c r="NCH51" s="171"/>
      <c r="NCI51" s="171"/>
      <c r="NCJ51" s="171"/>
      <c r="NCK51" s="171"/>
      <c r="NCL51" s="171"/>
      <c r="NCM51" s="171"/>
      <c r="NCN51" s="171"/>
      <c r="NCO51" s="171"/>
      <c r="NCP51" s="171"/>
      <c r="NCQ51" s="171"/>
      <c r="NCR51" s="171"/>
      <c r="NCS51" s="171"/>
      <c r="NCT51" s="171"/>
      <c r="NCU51" s="171"/>
      <c r="NCV51" s="171"/>
      <c r="NCW51" s="171"/>
      <c r="NCX51" s="171"/>
      <c r="NCY51" s="171"/>
      <c r="NCZ51" s="171"/>
      <c r="NDA51" s="171"/>
      <c r="NDB51" s="171"/>
      <c r="NDC51" s="171"/>
      <c r="NDD51" s="171"/>
      <c r="NDE51" s="171"/>
      <c r="NDF51" s="171"/>
      <c r="NDG51" s="171"/>
      <c r="NDH51" s="171"/>
      <c r="NDI51" s="171"/>
      <c r="NDJ51" s="171"/>
      <c r="NDK51" s="171"/>
      <c r="NDL51" s="171"/>
      <c r="NDM51" s="171"/>
      <c r="NDN51" s="171"/>
      <c r="NDO51" s="171"/>
      <c r="NDP51" s="171"/>
      <c r="NDQ51" s="171"/>
      <c r="NDR51" s="171"/>
      <c r="NDS51" s="171"/>
      <c r="NDT51" s="171"/>
      <c r="NDU51" s="171"/>
      <c r="NDV51" s="171"/>
      <c r="NDW51" s="171"/>
      <c r="NDX51" s="171"/>
      <c r="NDY51" s="171"/>
      <c r="NDZ51" s="171"/>
      <c r="NEA51" s="171"/>
      <c r="NEB51" s="171"/>
      <c r="NEC51" s="171"/>
      <c r="NED51" s="171"/>
      <c r="NEE51" s="171"/>
      <c r="NEF51" s="171"/>
      <c r="NEG51" s="171"/>
      <c r="NEH51" s="171"/>
      <c r="NEI51" s="171"/>
      <c r="NEJ51" s="171"/>
      <c r="NEK51" s="171"/>
      <c r="NEL51" s="171"/>
      <c r="NEM51" s="171"/>
      <c r="NEN51" s="171"/>
      <c r="NEO51" s="171"/>
      <c r="NEP51" s="171"/>
      <c r="NEQ51" s="171"/>
      <c r="NER51" s="171"/>
      <c r="NES51" s="171"/>
      <c r="NET51" s="171"/>
      <c r="NEU51" s="171"/>
      <c r="NEV51" s="171"/>
      <c r="NEW51" s="171"/>
      <c r="NEX51" s="171"/>
      <c r="NEY51" s="171"/>
      <c r="NEZ51" s="171"/>
      <c r="NFA51" s="171"/>
      <c r="NFB51" s="171"/>
      <c r="NFC51" s="171"/>
      <c r="NFD51" s="171"/>
      <c r="NFE51" s="171"/>
      <c r="NFF51" s="171"/>
      <c r="NFG51" s="171"/>
      <c r="NFH51" s="171"/>
      <c r="NFI51" s="171"/>
      <c r="NFJ51" s="171"/>
      <c r="NFK51" s="171"/>
      <c r="NFL51" s="171"/>
      <c r="NFM51" s="171"/>
      <c r="NFN51" s="171"/>
      <c r="NFO51" s="171"/>
      <c r="NFP51" s="171"/>
      <c r="NFQ51" s="171"/>
      <c r="NFR51" s="171"/>
      <c r="NFS51" s="171"/>
      <c r="NFT51" s="171"/>
      <c r="NFU51" s="171"/>
      <c r="NFV51" s="171"/>
      <c r="NFW51" s="171"/>
      <c r="NFX51" s="171"/>
      <c r="NFY51" s="171"/>
      <c r="NFZ51" s="171"/>
      <c r="NGA51" s="171"/>
      <c r="NGB51" s="171"/>
      <c r="NGC51" s="171"/>
      <c r="NGD51" s="171"/>
      <c r="NGE51" s="171"/>
      <c r="NGF51" s="171"/>
      <c r="NGG51" s="171"/>
      <c r="NGH51" s="171"/>
      <c r="NGI51" s="171"/>
      <c r="NGJ51" s="171"/>
      <c r="NGK51" s="171"/>
      <c r="NGL51" s="171"/>
      <c r="NGM51" s="171"/>
      <c r="NGN51" s="171"/>
      <c r="NGO51" s="171"/>
      <c r="NGP51" s="171"/>
      <c r="NGQ51" s="171"/>
      <c r="NGR51" s="171"/>
      <c r="NGS51" s="171"/>
      <c r="NGT51" s="171"/>
      <c r="NGU51" s="171"/>
      <c r="NGV51" s="171"/>
      <c r="NGW51" s="171"/>
      <c r="NGX51" s="171"/>
      <c r="NGY51" s="171"/>
      <c r="NGZ51" s="171"/>
      <c r="NHA51" s="171"/>
      <c r="NHB51" s="171"/>
      <c r="NHC51" s="171"/>
      <c r="NHD51" s="171"/>
      <c r="NHE51" s="171"/>
      <c r="NHF51" s="171"/>
      <c r="NHG51" s="171"/>
      <c r="NHH51" s="171"/>
      <c r="NHI51" s="171"/>
      <c r="NHJ51" s="171"/>
      <c r="NHK51" s="171"/>
      <c r="NHL51" s="171"/>
      <c r="NHM51" s="171"/>
      <c r="NHN51" s="171"/>
      <c r="NHO51" s="171"/>
      <c r="NHP51" s="171"/>
      <c r="NHQ51" s="171"/>
      <c r="NHR51" s="171"/>
      <c r="NHS51" s="171"/>
      <c r="NHT51" s="171"/>
      <c r="NHU51" s="171"/>
      <c r="NHV51" s="171"/>
      <c r="NHW51" s="171"/>
      <c r="NHX51" s="171"/>
      <c r="NHY51" s="171"/>
      <c r="NHZ51" s="171"/>
      <c r="NIA51" s="171"/>
      <c r="NIB51" s="171"/>
      <c r="NIC51" s="171"/>
      <c r="NID51" s="171"/>
      <c r="NIE51" s="171"/>
      <c r="NIF51" s="171"/>
      <c r="NIG51" s="171"/>
      <c r="NIH51" s="171"/>
      <c r="NII51" s="171"/>
      <c r="NIJ51" s="171"/>
      <c r="NIK51" s="171"/>
      <c r="NIL51" s="171"/>
      <c r="NIM51" s="171"/>
      <c r="NIN51" s="171"/>
      <c r="NIO51" s="171"/>
      <c r="NIP51" s="171"/>
      <c r="NIQ51" s="171"/>
      <c r="NIR51" s="171"/>
      <c r="NIS51" s="171"/>
      <c r="NIT51" s="171"/>
      <c r="NIU51" s="171"/>
      <c r="NIV51" s="171"/>
      <c r="NIW51" s="171"/>
      <c r="NIX51" s="171"/>
      <c r="NIY51" s="171"/>
      <c r="NIZ51" s="171"/>
      <c r="NJA51" s="171"/>
      <c r="NJB51" s="171"/>
      <c r="NJC51" s="171"/>
      <c r="NJD51" s="171"/>
      <c r="NJE51" s="171"/>
      <c r="NJF51" s="171"/>
      <c r="NJG51" s="171"/>
      <c r="NJH51" s="171"/>
      <c r="NJI51" s="171"/>
      <c r="NJJ51" s="171"/>
      <c r="NJK51" s="171"/>
      <c r="NJL51" s="171"/>
      <c r="NJM51" s="171"/>
      <c r="NJN51" s="171"/>
      <c r="NJO51" s="171"/>
      <c r="NJP51" s="171"/>
      <c r="NJQ51" s="171"/>
      <c r="NJR51" s="171"/>
      <c r="NJS51" s="171"/>
      <c r="NJT51" s="171"/>
      <c r="NJU51" s="171"/>
      <c r="NJV51" s="171"/>
      <c r="NJW51" s="171"/>
      <c r="NJX51" s="171"/>
      <c r="NJY51" s="171"/>
      <c r="NJZ51" s="171"/>
      <c r="NKA51" s="171"/>
      <c r="NKB51" s="171"/>
      <c r="NKC51" s="171"/>
      <c r="NKD51" s="171"/>
      <c r="NKE51" s="171"/>
      <c r="NKF51" s="171"/>
      <c r="NKG51" s="171"/>
      <c r="NKH51" s="171"/>
      <c r="NKI51" s="171"/>
      <c r="NKJ51" s="171"/>
      <c r="NKK51" s="171"/>
      <c r="NKL51" s="171"/>
      <c r="NKM51" s="171"/>
      <c r="NKN51" s="171"/>
      <c r="NKO51" s="171"/>
      <c r="NKP51" s="171"/>
      <c r="NKQ51" s="171"/>
      <c r="NKR51" s="171"/>
      <c r="NKS51" s="171"/>
      <c r="NKT51" s="171"/>
      <c r="NKU51" s="171"/>
      <c r="NKV51" s="171"/>
      <c r="NKW51" s="171"/>
      <c r="NKX51" s="171"/>
      <c r="NKY51" s="171"/>
      <c r="NKZ51" s="171"/>
      <c r="NLA51" s="171"/>
      <c r="NLB51" s="171"/>
      <c r="NLC51" s="171"/>
      <c r="NLD51" s="171"/>
      <c r="NLE51" s="171"/>
      <c r="NLF51" s="171"/>
      <c r="NLG51" s="171"/>
      <c r="NLH51" s="171"/>
      <c r="NLI51" s="171"/>
      <c r="NLJ51" s="171"/>
      <c r="NLK51" s="171"/>
      <c r="NLL51" s="171"/>
      <c r="NLM51" s="171"/>
      <c r="NLN51" s="171"/>
      <c r="NLO51" s="171"/>
      <c r="NLP51" s="171"/>
      <c r="NLQ51" s="171"/>
      <c r="NLR51" s="171"/>
      <c r="NLS51" s="171"/>
      <c r="NLT51" s="171"/>
      <c r="NLU51" s="171"/>
      <c r="NLV51" s="171"/>
      <c r="NLW51" s="171"/>
      <c r="NLX51" s="171"/>
      <c r="NLY51" s="171"/>
      <c r="NLZ51" s="171"/>
      <c r="NMA51" s="171"/>
      <c r="NMB51" s="171"/>
      <c r="NMC51" s="171"/>
      <c r="NMD51" s="171"/>
      <c r="NME51" s="171"/>
      <c r="NMF51" s="171"/>
      <c r="NMG51" s="171"/>
      <c r="NMH51" s="171"/>
      <c r="NMI51" s="171"/>
      <c r="NMJ51" s="171"/>
      <c r="NMK51" s="171"/>
      <c r="NML51" s="171"/>
      <c r="NMM51" s="171"/>
      <c r="NMN51" s="171"/>
      <c r="NMO51" s="171"/>
      <c r="NMP51" s="171"/>
      <c r="NMQ51" s="171"/>
      <c r="NMR51" s="171"/>
      <c r="NMS51" s="171"/>
      <c r="NMT51" s="171"/>
      <c r="NMU51" s="171"/>
      <c r="NMV51" s="171"/>
      <c r="NMW51" s="171"/>
      <c r="NMX51" s="171"/>
      <c r="NMY51" s="171"/>
      <c r="NMZ51" s="171"/>
      <c r="NNA51" s="171"/>
      <c r="NNB51" s="171"/>
      <c r="NNC51" s="171"/>
      <c r="NND51" s="171"/>
      <c r="NNE51" s="171"/>
      <c r="NNF51" s="171"/>
      <c r="NNG51" s="171"/>
      <c r="NNH51" s="171"/>
      <c r="NNI51" s="171"/>
      <c r="NNJ51" s="171"/>
      <c r="NNK51" s="171"/>
      <c r="NNL51" s="171"/>
      <c r="NNM51" s="171"/>
      <c r="NNN51" s="171"/>
      <c r="NNO51" s="171"/>
      <c r="NNP51" s="171"/>
      <c r="NNQ51" s="171"/>
      <c r="NNR51" s="171"/>
      <c r="NNS51" s="171"/>
      <c r="NNT51" s="171"/>
      <c r="NNU51" s="171"/>
      <c r="NNV51" s="171"/>
      <c r="NNW51" s="171"/>
      <c r="NNX51" s="171"/>
      <c r="NNY51" s="171"/>
      <c r="NNZ51" s="171"/>
      <c r="NOA51" s="171"/>
      <c r="NOB51" s="171"/>
      <c r="NOC51" s="171"/>
      <c r="NOD51" s="171"/>
      <c r="NOE51" s="171"/>
      <c r="NOF51" s="171"/>
      <c r="NOG51" s="171"/>
      <c r="NOH51" s="171"/>
      <c r="NOI51" s="171"/>
      <c r="NOJ51" s="171"/>
      <c r="NOK51" s="171"/>
      <c r="NOL51" s="171"/>
      <c r="NOM51" s="171"/>
      <c r="NON51" s="171"/>
      <c r="NOO51" s="171"/>
      <c r="NOP51" s="171"/>
      <c r="NOQ51" s="171"/>
      <c r="NOR51" s="171"/>
      <c r="NOS51" s="171"/>
      <c r="NOT51" s="171"/>
      <c r="NOU51" s="171"/>
      <c r="NOV51" s="171"/>
      <c r="NOW51" s="171"/>
      <c r="NOX51" s="171"/>
      <c r="NOY51" s="171"/>
      <c r="NOZ51" s="171"/>
      <c r="NPA51" s="171"/>
      <c r="NPB51" s="171"/>
      <c r="NPC51" s="171"/>
      <c r="NPD51" s="171"/>
      <c r="NPE51" s="171"/>
      <c r="NPF51" s="171"/>
      <c r="NPG51" s="171"/>
      <c r="NPH51" s="171"/>
      <c r="NPI51" s="171"/>
      <c r="NPJ51" s="171"/>
      <c r="NPK51" s="171"/>
      <c r="NPL51" s="171"/>
      <c r="NPM51" s="171"/>
      <c r="NPN51" s="171"/>
      <c r="NPO51" s="171"/>
      <c r="NPP51" s="171"/>
      <c r="NPQ51" s="171"/>
      <c r="NPR51" s="171"/>
      <c r="NPS51" s="171"/>
      <c r="NPT51" s="171"/>
      <c r="NPU51" s="171"/>
      <c r="NPV51" s="171"/>
      <c r="NPW51" s="171"/>
      <c r="NPX51" s="171"/>
      <c r="NPY51" s="171"/>
      <c r="NPZ51" s="171"/>
      <c r="NQA51" s="171"/>
      <c r="NQB51" s="171"/>
      <c r="NQC51" s="171"/>
      <c r="NQD51" s="171"/>
      <c r="NQE51" s="171"/>
      <c r="NQF51" s="171"/>
      <c r="NQG51" s="171"/>
      <c r="NQH51" s="171"/>
      <c r="NQI51" s="171"/>
      <c r="NQJ51" s="171"/>
      <c r="NQK51" s="171"/>
      <c r="NQL51" s="171"/>
      <c r="NQM51" s="171"/>
      <c r="NQN51" s="171"/>
      <c r="NQO51" s="171"/>
      <c r="NQP51" s="171"/>
      <c r="NQQ51" s="171"/>
      <c r="NQR51" s="171"/>
      <c r="NQS51" s="171"/>
      <c r="NQT51" s="171"/>
      <c r="NQU51" s="171"/>
      <c r="NQV51" s="171"/>
      <c r="NQW51" s="171"/>
      <c r="NQX51" s="171"/>
      <c r="NQY51" s="171"/>
      <c r="NQZ51" s="171"/>
      <c r="NRA51" s="171"/>
      <c r="NRB51" s="171"/>
      <c r="NRC51" s="171"/>
      <c r="NRD51" s="171"/>
      <c r="NRE51" s="171"/>
      <c r="NRF51" s="171"/>
      <c r="NRG51" s="171"/>
      <c r="NRH51" s="171"/>
      <c r="NRI51" s="171"/>
      <c r="NRJ51" s="171"/>
      <c r="NRK51" s="171"/>
      <c r="NRL51" s="171"/>
      <c r="NRM51" s="171"/>
      <c r="NRN51" s="171"/>
      <c r="NRO51" s="171"/>
      <c r="NRP51" s="171"/>
      <c r="NRQ51" s="171"/>
      <c r="NRR51" s="171"/>
      <c r="NRS51" s="171"/>
      <c r="NRT51" s="171"/>
      <c r="NRU51" s="171"/>
      <c r="NRV51" s="171"/>
      <c r="NRW51" s="171"/>
      <c r="NRX51" s="171"/>
      <c r="NRY51" s="171"/>
      <c r="NRZ51" s="171"/>
      <c r="NSA51" s="171"/>
      <c r="NSB51" s="171"/>
      <c r="NSC51" s="171"/>
      <c r="NSD51" s="171"/>
      <c r="NSE51" s="171"/>
      <c r="NSF51" s="171"/>
      <c r="NSG51" s="171"/>
      <c r="NSH51" s="171"/>
      <c r="NSI51" s="171"/>
      <c r="NSJ51" s="171"/>
      <c r="NSK51" s="171"/>
      <c r="NSL51" s="171"/>
      <c r="NSM51" s="171"/>
      <c r="NSN51" s="171"/>
      <c r="NSO51" s="171"/>
      <c r="NSP51" s="171"/>
      <c r="NSQ51" s="171"/>
      <c r="NSR51" s="171"/>
      <c r="NSS51" s="171"/>
      <c r="NST51" s="171"/>
      <c r="NSU51" s="171"/>
      <c r="NSV51" s="171"/>
      <c r="NSW51" s="171"/>
      <c r="NSX51" s="171"/>
      <c r="NSY51" s="171"/>
      <c r="NSZ51" s="171"/>
      <c r="NTA51" s="171"/>
      <c r="NTB51" s="171"/>
      <c r="NTC51" s="171"/>
      <c r="NTD51" s="171"/>
      <c r="NTE51" s="171"/>
      <c r="NTF51" s="171"/>
      <c r="NTG51" s="171"/>
      <c r="NTH51" s="171"/>
      <c r="NTI51" s="171"/>
      <c r="NTJ51" s="171"/>
      <c r="NTK51" s="171"/>
      <c r="NTL51" s="171"/>
      <c r="NTM51" s="171"/>
      <c r="NTN51" s="171"/>
      <c r="NTO51" s="171"/>
      <c r="NTP51" s="171"/>
      <c r="NTQ51" s="171"/>
      <c r="NTR51" s="171"/>
      <c r="NTS51" s="171"/>
      <c r="NTT51" s="171"/>
      <c r="NTU51" s="171"/>
      <c r="NTV51" s="171"/>
      <c r="NTW51" s="171"/>
      <c r="NTX51" s="171"/>
      <c r="NTY51" s="171"/>
      <c r="NTZ51" s="171"/>
      <c r="NUA51" s="171"/>
      <c r="NUB51" s="171"/>
      <c r="NUC51" s="171"/>
      <c r="NUD51" s="171"/>
      <c r="NUE51" s="171"/>
      <c r="NUF51" s="171"/>
      <c r="NUG51" s="171"/>
      <c r="NUH51" s="171"/>
      <c r="NUI51" s="171"/>
      <c r="NUJ51" s="171"/>
      <c r="NUK51" s="171"/>
      <c r="NUL51" s="171"/>
      <c r="NUM51" s="171"/>
      <c r="NUN51" s="171"/>
      <c r="NUO51" s="171"/>
      <c r="NUP51" s="171"/>
      <c r="NUQ51" s="171"/>
      <c r="NUR51" s="171"/>
      <c r="NUS51" s="171"/>
      <c r="NUT51" s="171"/>
      <c r="NUU51" s="171"/>
      <c r="NUV51" s="171"/>
      <c r="NUW51" s="171"/>
      <c r="NUX51" s="171"/>
      <c r="NUY51" s="171"/>
      <c r="NUZ51" s="171"/>
      <c r="NVA51" s="171"/>
      <c r="NVB51" s="171"/>
      <c r="NVC51" s="171"/>
      <c r="NVD51" s="171"/>
      <c r="NVE51" s="171"/>
      <c r="NVF51" s="171"/>
      <c r="NVG51" s="171"/>
      <c r="NVH51" s="171"/>
      <c r="NVI51" s="171"/>
      <c r="NVJ51" s="171"/>
      <c r="NVK51" s="171"/>
      <c r="NVL51" s="171"/>
      <c r="NVM51" s="171"/>
      <c r="NVN51" s="171"/>
      <c r="NVO51" s="171"/>
      <c r="NVP51" s="171"/>
      <c r="NVQ51" s="171"/>
      <c r="NVR51" s="171"/>
      <c r="NVS51" s="171"/>
      <c r="NVT51" s="171"/>
      <c r="NVU51" s="171"/>
      <c r="NVV51" s="171"/>
      <c r="NVW51" s="171"/>
      <c r="NVX51" s="171"/>
      <c r="NVY51" s="171"/>
      <c r="NVZ51" s="171"/>
      <c r="NWA51" s="171"/>
      <c r="NWB51" s="171"/>
      <c r="NWC51" s="171"/>
      <c r="NWD51" s="171"/>
      <c r="NWE51" s="171"/>
      <c r="NWF51" s="171"/>
      <c r="NWG51" s="171"/>
      <c r="NWH51" s="171"/>
      <c r="NWI51" s="171"/>
      <c r="NWJ51" s="171"/>
      <c r="NWK51" s="171"/>
      <c r="NWL51" s="171"/>
      <c r="NWM51" s="171"/>
      <c r="NWN51" s="171"/>
      <c r="NWO51" s="171"/>
      <c r="NWP51" s="171"/>
      <c r="NWQ51" s="171"/>
      <c r="NWR51" s="171"/>
      <c r="NWS51" s="171"/>
      <c r="NWT51" s="171"/>
      <c r="NWU51" s="171"/>
      <c r="NWV51" s="171"/>
      <c r="NWW51" s="171"/>
      <c r="NWX51" s="171"/>
      <c r="NWY51" s="171"/>
      <c r="NWZ51" s="171"/>
      <c r="NXA51" s="171"/>
      <c r="NXB51" s="171"/>
      <c r="NXC51" s="171"/>
      <c r="NXD51" s="171"/>
      <c r="NXE51" s="171"/>
      <c r="NXF51" s="171"/>
      <c r="NXG51" s="171"/>
      <c r="NXH51" s="171"/>
      <c r="NXI51" s="171"/>
      <c r="NXJ51" s="171"/>
      <c r="NXK51" s="171"/>
      <c r="NXL51" s="171"/>
      <c r="NXM51" s="171"/>
      <c r="NXN51" s="171"/>
      <c r="NXO51" s="171"/>
      <c r="NXP51" s="171"/>
      <c r="NXQ51" s="171"/>
      <c r="NXR51" s="171"/>
      <c r="NXS51" s="171"/>
      <c r="NXT51" s="171"/>
      <c r="NXU51" s="171"/>
      <c r="NXV51" s="171"/>
      <c r="NXW51" s="171"/>
      <c r="NXX51" s="171"/>
      <c r="NXY51" s="171"/>
      <c r="NXZ51" s="171"/>
      <c r="NYA51" s="171"/>
      <c r="NYB51" s="171"/>
      <c r="NYC51" s="171"/>
      <c r="NYD51" s="171"/>
      <c r="NYE51" s="171"/>
      <c r="NYF51" s="171"/>
      <c r="NYG51" s="171"/>
      <c r="NYH51" s="171"/>
      <c r="NYI51" s="171"/>
      <c r="NYJ51" s="171"/>
      <c r="NYK51" s="171"/>
      <c r="NYL51" s="171"/>
      <c r="NYM51" s="171"/>
      <c r="NYN51" s="171"/>
      <c r="NYO51" s="171"/>
      <c r="NYP51" s="171"/>
      <c r="NYQ51" s="171"/>
      <c r="NYR51" s="171"/>
      <c r="NYS51" s="171"/>
      <c r="NYT51" s="171"/>
      <c r="NYU51" s="171"/>
      <c r="NYV51" s="171"/>
      <c r="NYW51" s="171"/>
      <c r="NYX51" s="171"/>
      <c r="NYY51" s="171"/>
      <c r="NYZ51" s="171"/>
      <c r="NZA51" s="171"/>
      <c r="NZB51" s="171"/>
      <c r="NZC51" s="171"/>
      <c r="NZD51" s="171"/>
      <c r="NZE51" s="171"/>
      <c r="NZF51" s="171"/>
      <c r="NZG51" s="171"/>
      <c r="NZH51" s="171"/>
      <c r="NZI51" s="171"/>
      <c r="NZJ51" s="171"/>
      <c r="NZK51" s="171"/>
      <c r="NZL51" s="171"/>
      <c r="NZM51" s="171"/>
      <c r="NZN51" s="171"/>
      <c r="NZO51" s="171"/>
      <c r="NZP51" s="171"/>
      <c r="NZQ51" s="171"/>
      <c r="NZR51" s="171"/>
      <c r="NZS51" s="171"/>
      <c r="NZT51" s="171"/>
      <c r="NZU51" s="171"/>
      <c r="NZV51" s="171"/>
      <c r="NZW51" s="171"/>
      <c r="NZX51" s="171"/>
      <c r="NZY51" s="171"/>
      <c r="NZZ51" s="171"/>
      <c r="OAA51" s="171"/>
      <c r="OAB51" s="171"/>
      <c r="OAC51" s="171"/>
      <c r="OAD51" s="171"/>
      <c r="OAE51" s="171"/>
      <c r="OAF51" s="171"/>
      <c r="OAG51" s="171"/>
      <c r="OAH51" s="171"/>
      <c r="OAI51" s="171"/>
      <c r="OAJ51" s="171"/>
      <c r="OAK51" s="171"/>
      <c r="OAL51" s="171"/>
      <c r="OAM51" s="171"/>
      <c r="OAN51" s="171"/>
      <c r="OAO51" s="171"/>
      <c r="OAP51" s="171"/>
      <c r="OAQ51" s="171"/>
      <c r="OAR51" s="171"/>
      <c r="OAS51" s="171"/>
      <c r="OAT51" s="171"/>
      <c r="OAU51" s="171"/>
      <c r="OAV51" s="171"/>
      <c r="OAW51" s="171"/>
      <c r="OAX51" s="171"/>
      <c r="OAY51" s="171"/>
      <c r="OAZ51" s="171"/>
      <c r="OBA51" s="171"/>
      <c r="OBB51" s="171"/>
      <c r="OBC51" s="171"/>
      <c r="OBD51" s="171"/>
      <c r="OBE51" s="171"/>
      <c r="OBF51" s="171"/>
      <c r="OBG51" s="171"/>
      <c r="OBH51" s="171"/>
      <c r="OBI51" s="171"/>
      <c r="OBJ51" s="171"/>
      <c r="OBK51" s="171"/>
      <c r="OBL51" s="171"/>
      <c r="OBM51" s="171"/>
      <c r="OBN51" s="171"/>
      <c r="OBO51" s="171"/>
      <c r="OBP51" s="171"/>
      <c r="OBQ51" s="171"/>
      <c r="OBR51" s="171"/>
      <c r="OBS51" s="171"/>
      <c r="OBT51" s="171"/>
      <c r="OBU51" s="171"/>
      <c r="OBV51" s="171"/>
      <c r="OBW51" s="171"/>
      <c r="OBX51" s="171"/>
      <c r="OBY51" s="171"/>
      <c r="OBZ51" s="171"/>
      <c r="OCA51" s="171"/>
      <c r="OCB51" s="171"/>
      <c r="OCC51" s="171"/>
      <c r="OCD51" s="171"/>
      <c r="OCE51" s="171"/>
      <c r="OCF51" s="171"/>
      <c r="OCG51" s="171"/>
      <c r="OCH51" s="171"/>
      <c r="OCI51" s="171"/>
      <c r="OCJ51" s="171"/>
      <c r="OCK51" s="171"/>
      <c r="OCL51" s="171"/>
      <c r="OCM51" s="171"/>
      <c r="OCN51" s="171"/>
      <c r="OCO51" s="171"/>
      <c r="OCP51" s="171"/>
      <c r="OCQ51" s="171"/>
      <c r="OCR51" s="171"/>
      <c r="OCS51" s="171"/>
      <c r="OCT51" s="171"/>
      <c r="OCU51" s="171"/>
      <c r="OCV51" s="171"/>
      <c r="OCW51" s="171"/>
      <c r="OCX51" s="171"/>
      <c r="OCY51" s="171"/>
      <c r="OCZ51" s="171"/>
      <c r="ODA51" s="171"/>
      <c r="ODB51" s="171"/>
      <c r="ODC51" s="171"/>
      <c r="ODD51" s="171"/>
      <c r="ODE51" s="171"/>
      <c r="ODF51" s="171"/>
      <c r="ODG51" s="171"/>
      <c r="ODH51" s="171"/>
      <c r="ODI51" s="171"/>
      <c r="ODJ51" s="171"/>
      <c r="ODK51" s="171"/>
      <c r="ODL51" s="171"/>
      <c r="ODM51" s="171"/>
      <c r="ODN51" s="171"/>
      <c r="ODO51" s="171"/>
      <c r="ODP51" s="171"/>
      <c r="ODQ51" s="171"/>
      <c r="ODR51" s="171"/>
      <c r="ODS51" s="171"/>
      <c r="ODT51" s="171"/>
      <c r="ODU51" s="171"/>
      <c r="ODV51" s="171"/>
      <c r="ODW51" s="171"/>
      <c r="ODX51" s="171"/>
      <c r="ODY51" s="171"/>
      <c r="ODZ51" s="171"/>
      <c r="OEA51" s="171"/>
      <c r="OEB51" s="171"/>
      <c r="OEC51" s="171"/>
      <c r="OED51" s="171"/>
      <c r="OEE51" s="171"/>
      <c r="OEF51" s="171"/>
      <c r="OEG51" s="171"/>
      <c r="OEH51" s="171"/>
      <c r="OEI51" s="171"/>
      <c r="OEJ51" s="171"/>
      <c r="OEK51" s="171"/>
      <c r="OEL51" s="171"/>
      <c r="OEM51" s="171"/>
      <c r="OEN51" s="171"/>
      <c r="OEO51" s="171"/>
      <c r="OEP51" s="171"/>
      <c r="OEQ51" s="171"/>
      <c r="OER51" s="171"/>
      <c r="OES51" s="171"/>
      <c r="OET51" s="171"/>
      <c r="OEU51" s="171"/>
      <c r="OEV51" s="171"/>
      <c r="OEW51" s="171"/>
      <c r="OEX51" s="171"/>
      <c r="OEY51" s="171"/>
      <c r="OEZ51" s="171"/>
      <c r="OFA51" s="171"/>
      <c r="OFB51" s="171"/>
      <c r="OFC51" s="171"/>
      <c r="OFD51" s="171"/>
      <c r="OFE51" s="171"/>
      <c r="OFF51" s="171"/>
      <c r="OFG51" s="171"/>
      <c r="OFH51" s="171"/>
      <c r="OFI51" s="171"/>
      <c r="OFJ51" s="171"/>
      <c r="OFK51" s="171"/>
      <c r="OFL51" s="171"/>
      <c r="OFM51" s="171"/>
      <c r="OFN51" s="171"/>
      <c r="OFO51" s="171"/>
      <c r="OFP51" s="171"/>
      <c r="OFQ51" s="171"/>
      <c r="OFR51" s="171"/>
      <c r="OFS51" s="171"/>
      <c r="OFT51" s="171"/>
      <c r="OFU51" s="171"/>
      <c r="OFV51" s="171"/>
      <c r="OFW51" s="171"/>
      <c r="OFX51" s="171"/>
      <c r="OFY51" s="171"/>
      <c r="OFZ51" s="171"/>
      <c r="OGA51" s="171"/>
      <c r="OGB51" s="171"/>
      <c r="OGC51" s="171"/>
      <c r="OGD51" s="171"/>
      <c r="OGE51" s="171"/>
      <c r="OGF51" s="171"/>
      <c r="OGG51" s="171"/>
      <c r="OGH51" s="171"/>
      <c r="OGI51" s="171"/>
      <c r="OGJ51" s="171"/>
      <c r="OGK51" s="171"/>
      <c r="OGL51" s="171"/>
      <c r="OGM51" s="171"/>
      <c r="OGN51" s="171"/>
      <c r="OGO51" s="171"/>
      <c r="OGP51" s="171"/>
      <c r="OGQ51" s="171"/>
      <c r="OGR51" s="171"/>
      <c r="OGS51" s="171"/>
      <c r="OGT51" s="171"/>
      <c r="OGU51" s="171"/>
      <c r="OGV51" s="171"/>
      <c r="OGW51" s="171"/>
      <c r="OGX51" s="171"/>
      <c r="OGY51" s="171"/>
      <c r="OGZ51" s="171"/>
      <c r="OHA51" s="171"/>
      <c r="OHB51" s="171"/>
      <c r="OHC51" s="171"/>
      <c r="OHD51" s="171"/>
      <c r="OHE51" s="171"/>
      <c r="OHF51" s="171"/>
      <c r="OHG51" s="171"/>
      <c r="OHH51" s="171"/>
      <c r="OHI51" s="171"/>
      <c r="OHJ51" s="171"/>
      <c r="OHK51" s="171"/>
      <c r="OHL51" s="171"/>
      <c r="OHM51" s="171"/>
      <c r="OHN51" s="171"/>
      <c r="OHO51" s="171"/>
      <c r="OHP51" s="171"/>
      <c r="OHQ51" s="171"/>
      <c r="OHR51" s="171"/>
      <c r="OHS51" s="171"/>
      <c r="OHT51" s="171"/>
      <c r="OHU51" s="171"/>
      <c r="OHV51" s="171"/>
      <c r="OHW51" s="171"/>
      <c r="OHX51" s="171"/>
      <c r="OHY51" s="171"/>
      <c r="OHZ51" s="171"/>
      <c r="OIA51" s="171"/>
      <c r="OIB51" s="171"/>
      <c r="OIC51" s="171"/>
      <c r="OID51" s="171"/>
      <c r="OIE51" s="171"/>
      <c r="OIF51" s="171"/>
      <c r="OIG51" s="171"/>
      <c r="OIH51" s="171"/>
      <c r="OII51" s="171"/>
      <c r="OIJ51" s="171"/>
      <c r="OIK51" s="171"/>
      <c r="OIL51" s="171"/>
      <c r="OIM51" s="171"/>
      <c r="OIN51" s="171"/>
      <c r="OIO51" s="171"/>
      <c r="OIP51" s="171"/>
      <c r="OIQ51" s="171"/>
      <c r="OIR51" s="171"/>
      <c r="OIS51" s="171"/>
      <c r="OIT51" s="171"/>
      <c r="OIU51" s="171"/>
      <c r="OIV51" s="171"/>
      <c r="OIW51" s="171"/>
      <c r="OIX51" s="171"/>
      <c r="OIY51" s="171"/>
      <c r="OIZ51" s="171"/>
      <c r="OJA51" s="171"/>
      <c r="OJB51" s="171"/>
      <c r="OJC51" s="171"/>
      <c r="OJD51" s="171"/>
      <c r="OJE51" s="171"/>
      <c r="OJF51" s="171"/>
      <c r="OJG51" s="171"/>
      <c r="OJH51" s="171"/>
      <c r="OJI51" s="171"/>
      <c r="OJJ51" s="171"/>
      <c r="OJK51" s="171"/>
      <c r="OJL51" s="171"/>
      <c r="OJM51" s="171"/>
      <c r="OJN51" s="171"/>
      <c r="OJO51" s="171"/>
      <c r="OJP51" s="171"/>
      <c r="OJQ51" s="171"/>
      <c r="OJR51" s="171"/>
      <c r="OJS51" s="171"/>
      <c r="OJT51" s="171"/>
      <c r="OJU51" s="171"/>
      <c r="OJV51" s="171"/>
      <c r="OJW51" s="171"/>
      <c r="OJX51" s="171"/>
      <c r="OJY51" s="171"/>
      <c r="OJZ51" s="171"/>
      <c r="OKA51" s="171"/>
      <c r="OKB51" s="171"/>
      <c r="OKC51" s="171"/>
      <c r="OKD51" s="171"/>
      <c r="OKE51" s="171"/>
      <c r="OKF51" s="171"/>
      <c r="OKG51" s="171"/>
      <c r="OKH51" s="171"/>
      <c r="OKI51" s="171"/>
      <c r="OKJ51" s="171"/>
      <c r="OKK51" s="171"/>
      <c r="OKL51" s="171"/>
      <c r="OKM51" s="171"/>
      <c r="OKN51" s="171"/>
      <c r="OKO51" s="171"/>
      <c r="OKP51" s="171"/>
      <c r="OKQ51" s="171"/>
      <c r="OKR51" s="171"/>
      <c r="OKS51" s="171"/>
      <c r="OKT51" s="171"/>
      <c r="OKU51" s="171"/>
      <c r="OKV51" s="171"/>
      <c r="OKW51" s="171"/>
      <c r="OKX51" s="171"/>
      <c r="OKY51" s="171"/>
      <c r="OKZ51" s="171"/>
      <c r="OLA51" s="171"/>
      <c r="OLB51" s="171"/>
      <c r="OLC51" s="171"/>
      <c r="OLD51" s="171"/>
      <c r="OLE51" s="171"/>
      <c r="OLF51" s="171"/>
      <c r="OLG51" s="171"/>
      <c r="OLH51" s="171"/>
      <c r="OLI51" s="171"/>
      <c r="OLJ51" s="171"/>
      <c r="OLK51" s="171"/>
      <c r="OLL51" s="171"/>
      <c r="OLM51" s="171"/>
      <c r="OLN51" s="171"/>
      <c r="OLO51" s="171"/>
      <c r="OLP51" s="171"/>
      <c r="OLQ51" s="171"/>
      <c r="OLR51" s="171"/>
      <c r="OLS51" s="171"/>
      <c r="OLT51" s="171"/>
      <c r="OLU51" s="171"/>
      <c r="OLV51" s="171"/>
      <c r="OLW51" s="171"/>
      <c r="OLX51" s="171"/>
      <c r="OLY51" s="171"/>
      <c r="OLZ51" s="171"/>
      <c r="OMA51" s="171"/>
      <c r="OMB51" s="171"/>
      <c r="OMC51" s="171"/>
      <c r="OMD51" s="171"/>
      <c r="OME51" s="171"/>
      <c r="OMF51" s="171"/>
      <c r="OMG51" s="171"/>
      <c r="OMH51" s="171"/>
      <c r="OMI51" s="171"/>
      <c r="OMJ51" s="171"/>
      <c r="OMK51" s="171"/>
      <c r="OML51" s="171"/>
      <c r="OMM51" s="171"/>
      <c r="OMN51" s="171"/>
      <c r="OMO51" s="171"/>
      <c r="OMP51" s="171"/>
      <c r="OMQ51" s="171"/>
      <c r="OMR51" s="171"/>
      <c r="OMS51" s="171"/>
      <c r="OMT51" s="171"/>
      <c r="OMU51" s="171"/>
      <c r="OMV51" s="171"/>
      <c r="OMW51" s="171"/>
      <c r="OMX51" s="171"/>
      <c r="OMY51" s="171"/>
      <c r="OMZ51" s="171"/>
      <c r="ONA51" s="171"/>
      <c r="ONB51" s="171"/>
      <c r="ONC51" s="171"/>
      <c r="OND51" s="171"/>
      <c r="ONE51" s="171"/>
      <c r="ONF51" s="171"/>
      <c r="ONG51" s="171"/>
      <c r="ONH51" s="171"/>
      <c r="ONI51" s="171"/>
      <c r="ONJ51" s="171"/>
      <c r="ONK51" s="171"/>
      <c r="ONL51" s="171"/>
      <c r="ONM51" s="171"/>
      <c r="ONN51" s="171"/>
      <c r="ONO51" s="171"/>
      <c r="ONP51" s="171"/>
      <c r="ONQ51" s="171"/>
      <c r="ONR51" s="171"/>
      <c r="ONS51" s="171"/>
      <c r="ONT51" s="171"/>
      <c r="ONU51" s="171"/>
      <c r="ONV51" s="171"/>
      <c r="ONW51" s="171"/>
      <c r="ONX51" s="171"/>
      <c r="ONY51" s="171"/>
      <c r="ONZ51" s="171"/>
      <c r="OOA51" s="171"/>
      <c r="OOB51" s="171"/>
      <c r="OOC51" s="171"/>
      <c r="OOD51" s="171"/>
      <c r="OOE51" s="171"/>
      <c r="OOF51" s="171"/>
      <c r="OOG51" s="171"/>
      <c r="OOH51" s="171"/>
      <c r="OOI51" s="171"/>
      <c r="OOJ51" s="171"/>
      <c r="OOK51" s="171"/>
      <c r="OOL51" s="171"/>
      <c r="OOM51" s="171"/>
      <c r="OON51" s="171"/>
      <c r="OOO51" s="171"/>
      <c r="OOP51" s="171"/>
      <c r="OOQ51" s="171"/>
      <c r="OOR51" s="171"/>
      <c r="OOS51" s="171"/>
      <c r="OOT51" s="171"/>
      <c r="OOU51" s="171"/>
      <c r="OOV51" s="171"/>
      <c r="OOW51" s="171"/>
      <c r="OOX51" s="171"/>
      <c r="OOY51" s="171"/>
      <c r="OOZ51" s="171"/>
      <c r="OPA51" s="171"/>
      <c r="OPB51" s="171"/>
      <c r="OPC51" s="171"/>
      <c r="OPD51" s="171"/>
      <c r="OPE51" s="171"/>
      <c r="OPF51" s="171"/>
      <c r="OPG51" s="171"/>
      <c r="OPH51" s="171"/>
      <c r="OPI51" s="171"/>
      <c r="OPJ51" s="171"/>
      <c r="OPK51" s="171"/>
      <c r="OPL51" s="171"/>
      <c r="OPM51" s="171"/>
      <c r="OPN51" s="171"/>
      <c r="OPO51" s="171"/>
      <c r="OPP51" s="171"/>
      <c r="OPQ51" s="171"/>
      <c r="OPR51" s="171"/>
      <c r="OPS51" s="171"/>
      <c r="OPT51" s="171"/>
      <c r="OPU51" s="171"/>
      <c r="OPV51" s="171"/>
      <c r="OPW51" s="171"/>
      <c r="OPX51" s="171"/>
      <c r="OPY51" s="171"/>
      <c r="OPZ51" s="171"/>
      <c r="OQA51" s="171"/>
      <c r="OQB51" s="171"/>
      <c r="OQC51" s="171"/>
      <c r="OQD51" s="171"/>
      <c r="OQE51" s="171"/>
      <c r="OQF51" s="171"/>
      <c r="OQG51" s="171"/>
      <c r="OQH51" s="171"/>
      <c r="OQI51" s="171"/>
      <c r="OQJ51" s="171"/>
      <c r="OQK51" s="171"/>
      <c r="OQL51" s="171"/>
      <c r="OQM51" s="171"/>
      <c r="OQN51" s="171"/>
      <c r="OQO51" s="171"/>
      <c r="OQP51" s="171"/>
      <c r="OQQ51" s="171"/>
      <c r="OQR51" s="171"/>
      <c r="OQS51" s="171"/>
      <c r="OQT51" s="171"/>
      <c r="OQU51" s="171"/>
      <c r="OQV51" s="171"/>
      <c r="OQW51" s="171"/>
      <c r="OQX51" s="171"/>
      <c r="OQY51" s="171"/>
      <c r="OQZ51" s="171"/>
      <c r="ORA51" s="171"/>
      <c r="ORB51" s="171"/>
      <c r="ORC51" s="171"/>
      <c r="ORD51" s="171"/>
      <c r="ORE51" s="171"/>
      <c r="ORF51" s="171"/>
      <c r="ORG51" s="171"/>
      <c r="ORH51" s="171"/>
      <c r="ORI51" s="171"/>
      <c r="ORJ51" s="171"/>
      <c r="ORK51" s="171"/>
      <c r="ORL51" s="171"/>
      <c r="ORM51" s="171"/>
      <c r="ORN51" s="171"/>
      <c r="ORO51" s="171"/>
      <c r="ORP51" s="171"/>
      <c r="ORQ51" s="171"/>
      <c r="ORR51" s="171"/>
      <c r="ORS51" s="171"/>
      <c r="ORT51" s="171"/>
      <c r="ORU51" s="171"/>
      <c r="ORV51" s="171"/>
      <c r="ORW51" s="171"/>
      <c r="ORX51" s="171"/>
      <c r="ORY51" s="171"/>
      <c r="ORZ51" s="171"/>
      <c r="OSA51" s="171"/>
      <c r="OSB51" s="171"/>
      <c r="OSC51" s="171"/>
      <c r="OSD51" s="171"/>
      <c r="OSE51" s="171"/>
      <c r="OSF51" s="171"/>
      <c r="OSG51" s="171"/>
      <c r="OSH51" s="171"/>
      <c r="OSI51" s="171"/>
      <c r="OSJ51" s="171"/>
      <c r="OSK51" s="171"/>
      <c r="OSL51" s="171"/>
      <c r="OSM51" s="171"/>
      <c r="OSN51" s="171"/>
      <c r="OSO51" s="171"/>
      <c r="OSP51" s="171"/>
      <c r="OSQ51" s="171"/>
      <c r="OSR51" s="171"/>
      <c r="OSS51" s="171"/>
      <c r="OST51" s="171"/>
      <c r="OSU51" s="171"/>
      <c r="OSV51" s="171"/>
      <c r="OSW51" s="171"/>
      <c r="OSX51" s="171"/>
      <c r="OSY51" s="171"/>
      <c r="OSZ51" s="171"/>
      <c r="OTA51" s="171"/>
      <c r="OTB51" s="171"/>
      <c r="OTC51" s="171"/>
      <c r="OTD51" s="171"/>
      <c r="OTE51" s="171"/>
      <c r="OTF51" s="171"/>
      <c r="OTG51" s="171"/>
      <c r="OTH51" s="171"/>
      <c r="OTI51" s="171"/>
      <c r="OTJ51" s="171"/>
      <c r="OTK51" s="171"/>
      <c r="OTL51" s="171"/>
      <c r="OTM51" s="171"/>
      <c r="OTN51" s="171"/>
      <c r="OTO51" s="171"/>
      <c r="OTP51" s="171"/>
      <c r="OTQ51" s="171"/>
      <c r="OTR51" s="171"/>
      <c r="OTS51" s="171"/>
      <c r="OTT51" s="171"/>
      <c r="OTU51" s="171"/>
      <c r="OTV51" s="171"/>
      <c r="OTW51" s="171"/>
      <c r="OTX51" s="171"/>
      <c r="OTY51" s="171"/>
      <c r="OTZ51" s="171"/>
      <c r="OUA51" s="171"/>
      <c r="OUB51" s="171"/>
      <c r="OUC51" s="171"/>
      <c r="OUD51" s="171"/>
      <c r="OUE51" s="171"/>
      <c r="OUF51" s="171"/>
      <c r="OUG51" s="171"/>
      <c r="OUH51" s="171"/>
      <c r="OUI51" s="171"/>
      <c r="OUJ51" s="171"/>
      <c r="OUK51" s="171"/>
      <c r="OUL51" s="171"/>
      <c r="OUM51" s="171"/>
      <c r="OUN51" s="171"/>
      <c r="OUO51" s="171"/>
      <c r="OUP51" s="171"/>
      <c r="OUQ51" s="171"/>
      <c r="OUR51" s="171"/>
      <c r="OUS51" s="171"/>
      <c r="OUT51" s="171"/>
      <c r="OUU51" s="171"/>
      <c r="OUV51" s="171"/>
      <c r="OUW51" s="171"/>
      <c r="OUX51" s="171"/>
      <c r="OUY51" s="171"/>
      <c r="OUZ51" s="171"/>
      <c r="OVA51" s="171"/>
      <c r="OVB51" s="171"/>
      <c r="OVC51" s="171"/>
      <c r="OVD51" s="171"/>
      <c r="OVE51" s="171"/>
      <c r="OVF51" s="171"/>
      <c r="OVG51" s="171"/>
      <c r="OVH51" s="171"/>
      <c r="OVI51" s="171"/>
      <c r="OVJ51" s="171"/>
      <c r="OVK51" s="171"/>
      <c r="OVL51" s="171"/>
      <c r="OVM51" s="171"/>
      <c r="OVN51" s="171"/>
      <c r="OVO51" s="171"/>
      <c r="OVP51" s="171"/>
      <c r="OVQ51" s="171"/>
      <c r="OVR51" s="171"/>
      <c r="OVS51" s="171"/>
      <c r="OVT51" s="171"/>
      <c r="OVU51" s="171"/>
      <c r="OVV51" s="171"/>
      <c r="OVW51" s="171"/>
      <c r="OVX51" s="171"/>
      <c r="OVY51" s="171"/>
      <c r="OVZ51" s="171"/>
      <c r="OWA51" s="171"/>
      <c r="OWB51" s="171"/>
      <c r="OWC51" s="171"/>
      <c r="OWD51" s="171"/>
      <c r="OWE51" s="171"/>
      <c r="OWF51" s="171"/>
      <c r="OWG51" s="171"/>
      <c r="OWH51" s="171"/>
      <c r="OWI51" s="171"/>
      <c r="OWJ51" s="171"/>
      <c r="OWK51" s="171"/>
      <c r="OWL51" s="171"/>
      <c r="OWM51" s="171"/>
      <c r="OWN51" s="171"/>
      <c r="OWO51" s="171"/>
      <c r="OWP51" s="171"/>
      <c r="OWQ51" s="171"/>
      <c r="OWR51" s="171"/>
      <c r="OWS51" s="171"/>
      <c r="OWT51" s="171"/>
      <c r="OWU51" s="171"/>
      <c r="OWV51" s="171"/>
      <c r="OWW51" s="171"/>
      <c r="OWX51" s="171"/>
      <c r="OWY51" s="171"/>
      <c r="OWZ51" s="171"/>
      <c r="OXA51" s="171"/>
      <c r="OXB51" s="171"/>
      <c r="OXC51" s="171"/>
      <c r="OXD51" s="171"/>
      <c r="OXE51" s="171"/>
      <c r="OXF51" s="171"/>
      <c r="OXG51" s="171"/>
      <c r="OXH51" s="171"/>
      <c r="OXI51" s="171"/>
      <c r="OXJ51" s="171"/>
      <c r="OXK51" s="171"/>
      <c r="OXL51" s="171"/>
      <c r="OXM51" s="171"/>
      <c r="OXN51" s="171"/>
      <c r="OXO51" s="171"/>
      <c r="OXP51" s="171"/>
      <c r="OXQ51" s="171"/>
      <c r="OXR51" s="171"/>
      <c r="OXS51" s="171"/>
      <c r="OXT51" s="171"/>
      <c r="OXU51" s="171"/>
      <c r="OXV51" s="171"/>
      <c r="OXW51" s="171"/>
      <c r="OXX51" s="171"/>
      <c r="OXY51" s="171"/>
      <c r="OXZ51" s="171"/>
      <c r="OYA51" s="171"/>
      <c r="OYB51" s="171"/>
      <c r="OYC51" s="171"/>
      <c r="OYD51" s="171"/>
      <c r="OYE51" s="171"/>
      <c r="OYF51" s="171"/>
      <c r="OYG51" s="171"/>
      <c r="OYH51" s="171"/>
      <c r="OYI51" s="171"/>
      <c r="OYJ51" s="171"/>
      <c r="OYK51" s="171"/>
      <c r="OYL51" s="171"/>
      <c r="OYM51" s="171"/>
      <c r="OYN51" s="171"/>
      <c r="OYO51" s="171"/>
      <c r="OYP51" s="171"/>
      <c r="OYQ51" s="171"/>
      <c r="OYR51" s="171"/>
      <c r="OYS51" s="171"/>
      <c r="OYT51" s="171"/>
      <c r="OYU51" s="171"/>
      <c r="OYV51" s="171"/>
      <c r="OYW51" s="171"/>
      <c r="OYX51" s="171"/>
      <c r="OYY51" s="171"/>
      <c r="OYZ51" s="171"/>
      <c r="OZA51" s="171"/>
      <c r="OZB51" s="171"/>
      <c r="OZC51" s="171"/>
      <c r="OZD51" s="171"/>
      <c r="OZE51" s="171"/>
      <c r="OZF51" s="171"/>
      <c r="OZG51" s="171"/>
      <c r="OZH51" s="171"/>
      <c r="OZI51" s="171"/>
      <c r="OZJ51" s="171"/>
      <c r="OZK51" s="171"/>
      <c r="OZL51" s="171"/>
      <c r="OZM51" s="171"/>
      <c r="OZN51" s="171"/>
      <c r="OZO51" s="171"/>
      <c r="OZP51" s="171"/>
      <c r="OZQ51" s="171"/>
      <c r="OZR51" s="171"/>
      <c r="OZS51" s="171"/>
      <c r="OZT51" s="171"/>
      <c r="OZU51" s="171"/>
      <c r="OZV51" s="171"/>
      <c r="OZW51" s="171"/>
      <c r="OZX51" s="171"/>
      <c r="OZY51" s="171"/>
      <c r="OZZ51" s="171"/>
      <c r="PAA51" s="171"/>
      <c r="PAB51" s="171"/>
      <c r="PAC51" s="171"/>
      <c r="PAD51" s="171"/>
      <c r="PAE51" s="171"/>
      <c r="PAF51" s="171"/>
      <c r="PAG51" s="171"/>
      <c r="PAH51" s="171"/>
      <c r="PAI51" s="171"/>
      <c r="PAJ51" s="171"/>
      <c r="PAK51" s="171"/>
      <c r="PAL51" s="171"/>
      <c r="PAM51" s="171"/>
      <c r="PAN51" s="171"/>
      <c r="PAO51" s="171"/>
      <c r="PAP51" s="171"/>
      <c r="PAQ51" s="171"/>
      <c r="PAR51" s="171"/>
      <c r="PAS51" s="171"/>
      <c r="PAT51" s="171"/>
      <c r="PAU51" s="171"/>
      <c r="PAV51" s="171"/>
      <c r="PAW51" s="171"/>
      <c r="PAX51" s="171"/>
      <c r="PAY51" s="171"/>
      <c r="PAZ51" s="171"/>
      <c r="PBA51" s="171"/>
      <c r="PBB51" s="171"/>
      <c r="PBC51" s="171"/>
      <c r="PBD51" s="171"/>
      <c r="PBE51" s="171"/>
      <c r="PBF51" s="171"/>
      <c r="PBG51" s="171"/>
      <c r="PBH51" s="171"/>
      <c r="PBI51" s="171"/>
      <c r="PBJ51" s="171"/>
      <c r="PBK51" s="171"/>
      <c r="PBL51" s="171"/>
      <c r="PBM51" s="171"/>
      <c r="PBN51" s="171"/>
      <c r="PBO51" s="171"/>
      <c r="PBP51" s="171"/>
      <c r="PBQ51" s="171"/>
      <c r="PBR51" s="171"/>
      <c r="PBS51" s="171"/>
      <c r="PBT51" s="171"/>
      <c r="PBU51" s="171"/>
      <c r="PBV51" s="171"/>
      <c r="PBW51" s="171"/>
      <c r="PBX51" s="171"/>
      <c r="PBY51" s="171"/>
      <c r="PBZ51" s="171"/>
      <c r="PCA51" s="171"/>
      <c r="PCB51" s="171"/>
      <c r="PCC51" s="171"/>
      <c r="PCD51" s="171"/>
      <c r="PCE51" s="171"/>
      <c r="PCF51" s="171"/>
      <c r="PCG51" s="171"/>
      <c r="PCH51" s="171"/>
      <c r="PCI51" s="171"/>
      <c r="PCJ51" s="171"/>
      <c r="PCK51" s="171"/>
      <c r="PCL51" s="171"/>
      <c r="PCM51" s="171"/>
      <c r="PCN51" s="171"/>
      <c r="PCO51" s="171"/>
      <c r="PCP51" s="171"/>
      <c r="PCQ51" s="171"/>
      <c r="PCR51" s="171"/>
      <c r="PCS51" s="171"/>
      <c r="PCT51" s="171"/>
      <c r="PCU51" s="171"/>
      <c r="PCV51" s="171"/>
      <c r="PCW51" s="171"/>
      <c r="PCX51" s="171"/>
      <c r="PCY51" s="171"/>
      <c r="PCZ51" s="171"/>
      <c r="PDA51" s="171"/>
      <c r="PDB51" s="171"/>
      <c r="PDC51" s="171"/>
      <c r="PDD51" s="171"/>
      <c r="PDE51" s="171"/>
      <c r="PDF51" s="171"/>
      <c r="PDG51" s="171"/>
      <c r="PDH51" s="171"/>
      <c r="PDI51" s="171"/>
      <c r="PDJ51" s="171"/>
      <c r="PDK51" s="171"/>
      <c r="PDL51" s="171"/>
      <c r="PDM51" s="171"/>
      <c r="PDN51" s="171"/>
      <c r="PDO51" s="171"/>
      <c r="PDP51" s="171"/>
      <c r="PDQ51" s="171"/>
      <c r="PDR51" s="171"/>
      <c r="PDS51" s="171"/>
      <c r="PDT51" s="171"/>
      <c r="PDU51" s="171"/>
      <c r="PDV51" s="171"/>
      <c r="PDW51" s="171"/>
      <c r="PDX51" s="171"/>
      <c r="PDY51" s="171"/>
      <c r="PDZ51" s="171"/>
      <c r="PEA51" s="171"/>
      <c r="PEB51" s="171"/>
      <c r="PEC51" s="171"/>
      <c r="PED51" s="171"/>
      <c r="PEE51" s="171"/>
      <c r="PEF51" s="171"/>
      <c r="PEG51" s="171"/>
      <c r="PEH51" s="171"/>
      <c r="PEI51" s="171"/>
      <c r="PEJ51" s="171"/>
      <c r="PEK51" s="171"/>
      <c r="PEL51" s="171"/>
      <c r="PEM51" s="171"/>
      <c r="PEN51" s="171"/>
      <c r="PEO51" s="171"/>
      <c r="PEP51" s="171"/>
      <c r="PEQ51" s="171"/>
      <c r="PER51" s="171"/>
      <c r="PES51" s="171"/>
      <c r="PET51" s="171"/>
      <c r="PEU51" s="171"/>
      <c r="PEV51" s="171"/>
      <c r="PEW51" s="171"/>
      <c r="PEX51" s="171"/>
      <c r="PEY51" s="171"/>
      <c r="PEZ51" s="171"/>
      <c r="PFA51" s="171"/>
      <c r="PFB51" s="171"/>
      <c r="PFC51" s="171"/>
      <c r="PFD51" s="171"/>
      <c r="PFE51" s="171"/>
      <c r="PFF51" s="171"/>
      <c r="PFG51" s="171"/>
      <c r="PFH51" s="171"/>
      <c r="PFI51" s="171"/>
      <c r="PFJ51" s="171"/>
      <c r="PFK51" s="171"/>
      <c r="PFL51" s="171"/>
      <c r="PFM51" s="171"/>
      <c r="PFN51" s="171"/>
      <c r="PFO51" s="171"/>
      <c r="PFP51" s="171"/>
      <c r="PFQ51" s="171"/>
      <c r="PFR51" s="171"/>
      <c r="PFS51" s="171"/>
      <c r="PFT51" s="171"/>
      <c r="PFU51" s="171"/>
      <c r="PFV51" s="171"/>
      <c r="PFW51" s="171"/>
      <c r="PFX51" s="171"/>
      <c r="PFY51" s="171"/>
      <c r="PFZ51" s="171"/>
      <c r="PGA51" s="171"/>
      <c r="PGB51" s="171"/>
      <c r="PGC51" s="171"/>
      <c r="PGD51" s="171"/>
      <c r="PGE51" s="171"/>
      <c r="PGF51" s="171"/>
      <c r="PGG51" s="171"/>
      <c r="PGH51" s="171"/>
      <c r="PGI51" s="171"/>
      <c r="PGJ51" s="171"/>
      <c r="PGK51" s="171"/>
      <c r="PGL51" s="171"/>
      <c r="PGM51" s="171"/>
      <c r="PGN51" s="171"/>
      <c r="PGO51" s="171"/>
      <c r="PGP51" s="171"/>
      <c r="PGQ51" s="171"/>
      <c r="PGR51" s="171"/>
      <c r="PGS51" s="171"/>
      <c r="PGT51" s="171"/>
      <c r="PGU51" s="171"/>
      <c r="PGV51" s="171"/>
      <c r="PGW51" s="171"/>
      <c r="PGX51" s="171"/>
      <c r="PGY51" s="171"/>
      <c r="PGZ51" s="171"/>
      <c r="PHA51" s="171"/>
      <c r="PHB51" s="171"/>
      <c r="PHC51" s="171"/>
      <c r="PHD51" s="171"/>
      <c r="PHE51" s="171"/>
      <c r="PHF51" s="171"/>
      <c r="PHG51" s="171"/>
      <c r="PHH51" s="171"/>
      <c r="PHI51" s="171"/>
      <c r="PHJ51" s="171"/>
      <c r="PHK51" s="171"/>
      <c r="PHL51" s="171"/>
      <c r="PHM51" s="171"/>
      <c r="PHN51" s="171"/>
      <c r="PHO51" s="171"/>
      <c r="PHP51" s="171"/>
      <c r="PHQ51" s="171"/>
      <c r="PHR51" s="171"/>
      <c r="PHS51" s="171"/>
      <c r="PHT51" s="171"/>
      <c r="PHU51" s="171"/>
      <c r="PHV51" s="171"/>
      <c r="PHW51" s="171"/>
      <c r="PHX51" s="171"/>
      <c r="PHY51" s="171"/>
      <c r="PHZ51" s="171"/>
      <c r="PIA51" s="171"/>
      <c r="PIB51" s="171"/>
      <c r="PIC51" s="171"/>
      <c r="PID51" s="171"/>
      <c r="PIE51" s="171"/>
      <c r="PIF51" s="171"/>
      <c r="PIG51" s="171"/>
      <c r="PIH51" s="171"/>
      <c r="PII51" s="171"/>
      <c r="PIJ51" s="171"/>
      <c r="PIK51" s="171"/>
      <c r="PIL51" s="171"/>
      <c r="PIM51" s="171"/>
      <c r="PIN51" s="171"/>
      <c r="PIO51" s="171"/>
      <c r="PIP51" s="171"/>
      <c r="PIQ51" s="171"/>
      <c r="PIR51" s="171"/>
      <c r="PIS51" s="171"/>
      <c r="PIT51" s="171"/>
      <c r="PIU51" s="171"/>
      <c r="PIV51" s="171"/>
      <c r="PIW51" s="171"/>
      <c r="PIX51" s="171"/>
      <c r="PIY51" s="171"/>
      <c r="PIZ51" s="171"/>
      <c r="PJA51" s="171"/>
      <c r="PJB51" s="171"/>
      <c r="PJC51" s="171"/>
      <c r="PJD51" s="171"/>
      <c r="PJE51" s="171"/>
      <c r="PJF51" s="171"/>
      <c r="PJG51" s="171"/>
      <c r="PJH51" s="171"/>
      <c r="PJI51" s="171"/>
      <c r="PJJ51" s="171"/>
      <c r="PJK51" s="171"/>
      <c r="PJL51" s="171"/>
      <c r="PJM51" s="171"/>
      <c r="PJN51" s="171"/>
      <c r="PJO51" s="171"/>
      <c r="PJP51" s="171"/>
      <c r="PJQ51" s="171"/>
      <c r="PJR51" s="171"/>
      <c r="PJS51" s="171"/>
      <c r="PJT51" s="171"/>
      <c r="PJU51" s="171"/>
      <c r="PJV51" s="171"/>
      <c r="PJW51" s="171"/>
      <c r="PJX51" s="171"/>
      <c r="PJY51" s="171"/>
      <c r="PJZ51" s="171"/>
      <c r="PKA51" s="171"/>
      <c r="PKB51" s="171"/>
      <c r="PKC51" s="171"/>
      <c r="PKD51" s="171"/>
      <c r="PKE51" s="171"/>
      <c r="PKF51" s="171"/>
      <c r="PKG51" s="171"/>
      <c r="PKH51" s="171"/>
      <c r="PKI51" s="171"/>
      <c r="PKJ51" s="171"/>
      <c r="PKK51" s="171"/>
      <c r="PKL51" s="171"/>
      <c r="PKM51" s="171"/>
      <c r="PKN51" s="171"/>
      <c r="PKO51" s="171"/>
      <c r="PKP51" s="171"/>
      <c r="PKQ51" s="171"/>
      <c r="PKR51" s="171"/>
      <c r="PKS51" s="171"/>
      <c r="PKT51" s="171"/>
      <c r="PKU51" s="171"/>
      <c r="PKV51" s="171"/>
      <c r="PKW51" s="171"/>
      <c r="PKX51" s="171"/>
      <c r="PKY51" s="171"/>
      <c r="PKZ51" s="171"/>
      <c r="PLA51" s="171"/>
      <c r="PLB51" s="171"/>
      <c r="PLC51" s="171"/>
      <c r="PLD51" s="171"/>
      <c r="PLE51" s="171"/>
      <c r="PLF51" s="171"/>
      <c r="PLG51" s="171"/>
      <c r="PLH51" s="171"/>
      <c r="PLI51" s="171"/>
      <c r="PLJ51" s="171"/>
      <c r="PLK51" s="171"/>
      <c r="PLL51" s="171"/>
      <c r="PLM51" s="171"/>
      <c r="PLN51" s="171"/>
      <c r="PLO51" s="171"/>
      <c r="PLP51" s="171"/>
      <c r="PLQ51" s="171"/>
      <c r="PLR51" s="171"/>
      <c r="PLS51" s="171"/>
      <c r="PLT51" s="171"/>
      <c r="PLU51" s="171"/>
      <c r="PLV51" s="171"/>
      <c r="PLW51" s="171"/>
      <c r="PLX51" s="171"/>
      <c r="PLY51" s="171"/>
      <c r="PLZ51" s="171"/>
      <c r="PMA51" s="171"/>
      <c r="PMB51" s="171"/>
      <c r="PMC51" s="171"/>
      <c r="PMD51" s="171"/>
      <c r="PME51" s="171"/>
      <c r="PMF51" s="171"/>
      <c r="PMG51" s="171"/>
      <c r="PMH51" s="171"/>
      <c r="PMI51" s="171"/>
      <c r="PMJ51" s="171"/>
      <c r="PMK51" s="171"/>
      <c r="PML51" s="171"/>
      <c r="PMM51" s="171"/>
      <c r="PMN51" s="171"/>
      <c r="PMO51" s="171"/>
      <c r="PMP51" s="171"/>
      <c r="PMQ51" s="171"/>
      <c r="PMR51" s="171"/>
      <c r="PMS51" s="171"/>
      <c r="PMT51" s="171"/>
      <c r="PMU51" s="171"/>
      <c r="PMV51" s="171"/>
      <c r="PMW51" s="171"/>
      <c r="PMX51" s="171"/>
      <c r="PMY51" s="171"/>
      <c r="PMZ51" s="171"/>
      <c r="PNA51" s="171"/>
      <c r="PNB51" s="171"/>
      <c r="PNC51" s="171"/>
      <c r="PND51" s="171"/>
      <c r="PNE51" s="171"/>
      <c r="PNF51" s="171"/>
      <c r="PNG51" s="171"/>
      <c r="PNH51" s="171"/>
      <c r="PNI51" s="171"/>
      <c r="PNJ51" s="171"/>
      <c r="PNK51" s="171"/>
      <c r="PNL51" s="171"/>
      <c r="PNM51" s="171"/>
      <c r="PNN51" s="171"/>
      <c r="PNO51" s="171"/>
      <c r="PNP51" s="171"/>
      <c r="PNQ51" s="171"/>
      <c r="PNR51" s="171"/>
      <c r="PNS51" s="171"/>
      <c r="PNT51" s="171"/>
      <c r="PNU51" s="171"/>
      <c r="PNV51" s="171"/>
      <c r="PNW51" s="171"/>
      <c r="PNX51" s="171"/>
      <c r="PNY51" s="171"/>
      <c r="PNZ51" s="171"/>
      <c r="POA51" s="171"/>
      <c r="POB51" s="171"/>
      <c r="POC51" s="171"/>
      <c r="POD51" s="171"/>
      <c r="POE51" s="171"/>
      <c r="POF51" s="171"/>
      <c r="POG51" s="171"/>
      <c r="POH51" s="171"/>
      <c r="POI51" s="171"/>
      <c r="POJ51" s="171"/>
      <c r="POK51" s="171"/>
      <c r="POL51" s="171"/>
      <c r="POM51" s="171"/>
      <c r="PON51" s="171"/>
      <c r="POO51" s="171"/>
      <c r="POP51" s="171"/>
      <c r="POQ51" s="171"/>
      <c r="POR51" s="171"/>
      <c r="POS51" s="171"/>
      <c r="POT51" s="171"/>
      <c r="POU51" s="171"/>
      <c r="POV51" s="171"/>
      <c r="POW51" s="171"/>
      <c r="POX51" s="171"/>
      <c r="POY51" s="171"/>
      <c r="POZ51" s="171"/>
      <c r="PPA51" s="171"/>
      <c r="PPB51" s="171"/>
      <c r="PPC51" s="171"/>
      <c r="PPD51" s="171"/>
      <c r="PPE51" s="171"/>
      <c r="PPF51" s="171"/>
      <c r="PPG51" s="171"/>
      <c r="PPH51" s="171"/>
      <c r="PPI51" s="171"/>
      <c r="PPJ51" s="171"/>
      <c r="PPK51" s="171"/>
      <c r="PPL51" s="171"/>
      <c r="PPM51" s="171"/>
      <c r="PPN51" s="171"/>
      <c r="PPO51" s="171"/>
      <c r="PPP51" s="171"/>
      <c r="PPQ51" s="171"/>
      <c r="PPR51" s="171"/>
      <c r="PPS51" s="171"/>
      <c r="PPT51" s="171"/>
      <c r="PPU51" s="171"/>
      <c r="PPV51" s="171"/>
      <c r="PPW51" s="171"/>
      <c r="PPX51" s="171"/>
      <c r="PPY51" s="171"/>
      <c r="PPZ51" s="171"/>
      <c r="PQA51" s="171"/>
      <c r="PQB51" s="171"/>
      <c r="PQC51" s="171"/>
      <c r="PQD51" s="171"/>
      <c r="PQE51" s="171"/>
      <c r="PQF51" s="171"/>
      <c r="PQG51" s="171"/>
      <c r="PQH51" s="171"/>
      <c r="PQI51" s="171"/>
      <c r="PQJ51" s="171"/>
      <c r="PQK51" s="171"/>
      <c r="PQL51" s="171"/>
      <c r="PQM51" s="171"/>
      <c r="PQN51" s="171"/>
      <c r="PQO51" s="171"/>
      <c r="PQP51" s="171"/>
      <c r="PQQ51" s="171"/>
      <c r="PQR51" s="171"/>
      <c r="PQS51" s="171"/>
      <c r="PQT51" s="171"/>
      <c r="PQU51" s="171"/>
      <c r="PQV51" s="171"/>
      <c r="PQW51" s="171"/>
      <c r="PQX51" s="171"/>
      <c r="PQY51" s="171"/>
      <c r="PQZ51" s="171"/>
      <c r="PRA51" s="171"/>
      <c r="PRB51" s="171"/>
      <c r="PRC51" s="171"/>
      <c r="PRD51" s="171"/>
      <c r="PRE51" s="171"/>
      <c r="PRF51" s="171"/>
      <c r="PRG51" s="171"/>
      <c r="PRH51" s="171"/>
      <c r="PRI51" s="171"/>
      <c r="PRJ51" s="171"/>
      <c r="PRK51" s="171"/>
      <c r="PRL51" s="171"/>
      <c r="PRM51" s="171"/>
      <c r="PRN51" s="171"/>
      <c r="PRO51" s="171"/>
      <c r="PRP51" s="171"/>
      <c r="PRQ51" s="171"/>
      <c r="PRR51" s="171"/>
      <c r="PRS51" s="171"/>
      <c r="PRT51" s="171"/>
      <c r="PRU51" s="171"/>
      <c r="PRV51" s="171"/>
      <c r="PRW51" s="171"/>
      <c r="PRX51" s="171"/>
      <c r="PRY51" s="171"/>
      <c r="PRZ51" s="171"/>
      <c r="PSA51" s="171"/>
      <c r="PSB51" s="171"/>
      <c r="PSC51" s="171"/>
      <c r="PSD51" s="171"/>
      <c r="PSE51" s="171"/>
      <c r="PSF51" s="171"/>
      <c r="PSG51" s="171"/>
      <c r="PSH51" s="171"/>
      <c r="PSI51" s="171"/>
      <c r="PSJ51" s="171"/>
      <c r="PSK51" s="171"/>
      <c r="PSL51" s="171"/>
      <c r="PSM51" s="171"/>
      <c r="PSN51" s="171"/>
      <c r="PSO51" s="171"/>
      <c r="PSP51" s="171"/>
      <c r="PSQ51" s="171"/>
      <c r="PSR51" s="171"/>
      <c r="PSS51" s="171"/>
      <c r="PST51" s="171"/>
      <c r="PSU51" s="171"/>
      <c r="PSV51" s="171"/>
      <c r="PSW51" s="171"/>
      <c r="PSX51" s="171"/>
      <c r="PSY51" s="171"/>
      <c r="PSZ51" s="171"/>
      <c r="PTA51" s="171"/>
      <c r="PTB51" s="171"/>
      <c r="PTC51" s="171"/>
      <c r="PTD51" s="171"/>
      <c r="PTE51" s="171"/>
      <c r="PTF51" s="171"/>
      <c r="PTG51" s="171"/>
      <c r="PTH51" s="171"/>
      <c r="PTI51" s="171"/>
      <c r="PTJ51" s="171"/>
      <c r="PTK51" s="171"/>
      <c r="PTL51" s="171"/>
      <c r="PTM51" s="171"/>
      <c r="PTN51" s="171"/>
      <c r="PTO51" s="171"/>
      <c r="PTP51" s="171"/>
      <c r="PTQ51" s="171"/>
      <c r="PTR51" s="171"/>
      <c r="PTS51" s="171"/>
      <c r="PTT51" s="171"/>
      <c r="PTU51" s="171"/>
      <c r="PTV51" s="171"/>
      <c r="PTW51" s="171"/>
      <c r="PTX51" s="171"/>
      <c r="PTY51" s="171"/>
      <c r="PTZ51" s="171"/>
      <c r="PUA51" s="171"/>
      <c r="PUB51" s="171"/>
      <c r="PUC51" s="171"/>
      <c r="PUD51" s="171"/>
      <c r="PUE51" s="171"/>
      <c r="PUF51" s="171"/>
      <c r="PUG51" s="171"/>
      <c r="PUH51" s="171"/>
      <c r="PUI51" s="171"/>
      <c r="PUJ51" s="171"/>
      <c r="PUK51" s="171"/>
      <c r="PUL51" s="171"/>
      <c r="PUM51" s="171"/>
      <c r="PUN51" s="171"/>
      <c r="PUO51" s="171"/>
      <c r="PUP51" s="171"/>
      <c r="PUQ51" s="171"/>
      <c r="PUR51" s="171"/>
      <c r="PUS51" s="171"/>
      <c r="PUT51" s="171"/>
      <c r="PUU51" s="171"/>
      <c r="PUV51" s="171"/>
      <c r="PUW51" s="171"/>
      <c r="PUX51" s="171"/>
      <c r="PUY51" s="171"/>
      <c r="PUZ51" s="171"/>
      <c r="PVA51" s="171"/>
      <c r="PVB51" s="171"/>
      <c r="PVC51" s="171"/>
      <c r="PVD51" s="171"/>
      <c r="PVE51" s="171"/>
      <c r="PVF51" s="171"/>
      <c r="PVG51" s="171"/>
      <c r="PVH51" s="171"/>
      <c r="PVI51" s="171"/>
      <c r="PVJ51" s="171"/>
      <c r="PVK51" s="171"/>
      <c r="PVL51" s="171"/>
      <c r="PVM51" s="171"/>
      <c r="PVN51" s="171"/>
      <c r="PVO51" s="171"/>
      <c r="PVP51" s="171"/>
      <c r="PVQ51" s="171"/>
      <c r="PVR51" s="171"/>
      <c r="PVS51" s="171"/>
      <c r="PVT51" s="171"/>
      <c r="PVU51" s="171"/>
      <c r="PVV51" s="171"/>
      <c r="PVW51" s="171"/>
      <c r="PVX51" s="171"/>
      <c r="PVY51" s="171"/>
      <c r="PVZ51" s="171"/>
      <c r="PWA51" s="171"/>
      <c r="PWB51" s="171"/>
      <c r="PWC51" s="171"/>
      <c r="PWD51" s="171"/>
      <c r="PWE51" s="171"/>
      <c r="PWF51" s="171"/>
      <c r="PWG51" s="171"/>
      <c r="PWH51" s="171"/>
      <c r="PWI51" s="171"/>
      <c r="PWJ51" s="171"/>
      <c r="PWK51" s="171"/>
      <c r="PWL51" s="171"/>
      <c r="PWM51" s="171"/>
      <c r="PWN51" s="171"/>
      <c r="PWO51" s="171"/>
      <c r="PWP51" s="171"/>
      <c r="PWQ51" s="171"/>
      <c r="PWR51" s="171"/>
      <c r="PWS51" s="171"/>
      <c r="PWT51" s="171"/>
      <c r="PWU51" s="171"/>
      <c r="PWV51" s="171"/>
      <c r="PWW51" s="171"/>
      <c r="PWX51" s="171"/>
      <c r="PWY51" s="171"/>
      <c r="PWZ51" s="171"/>
      <c r="PXA51" s="171"/>
      <c r="PXB51" s="171"/>
      <c r="PXC51" s="171"/>
      <c r="PXD51" s="171"/>
      <c r="PXE51" s="171"/>
      <c r="PXF51" s="171"/>
      <c r="PXG51" s="171"/>
      <c r="PXH51" s="171"/>
      <c r="PXI51" s="171"/>
      <c r="PXJ51" s="171"/>
      <c r="PXK51" s="171"/>
      <c r="PXL51" s="171"/>
      <c r="PXM51" s="171"/>
      <c r="PXN51" s="171"/>
      <c r="PXO51" s="171"/>
      <c r="PXP51" s="171"/>
      <c r="PXQ51" s="171"/>
      <c r="PXR51" s="171"/>
      <c r="PXS51" s="171"/>
      <c r="PXT51" s="171"/>
      <c r="PXU51" s="171"/>
      <c r="PXV51" s="171"/>
      <c r="PXW51" s="171"/>
      <c r="PXX51" s="171"/>
      <c r="PXY51" s="171"/>
      <c r="PXZ51" s="171"/>
      <c r="PYA51" s="171"/>
      <c r="PYB51" s="171"/>
      <c r="PYC51" s="171"/>
      <c r="PYD51" s="171"/>
      <c r="PYE51" s="171"/>
      <c r="PYF51" s="171"/>
      <c r="PYG51" s="171"/>
      <c r="PYH51" s="171"/>
      <c r="PYI51" s="171"/>
      <c r="PYJ51" s="171"/>
      <c r="PYK51" s="171"/>
      <c r="PYL51" s="171"/>
      <c r="PYM51" s="171"/>
      <c r="PYN51" s="171"/>
      <c r="PYO51" s="171"/>
      <c r="PYP51" s="171"/>
      <c r="PYQ51" s="171"/>
      <c r="PYR51" s="171"/>
      <c r="PYS51" s="171"/>
      <c r="PYT51" s="171"/>
      <c r="PYU51" s="171"/>
      <c r="PYV51" s="171"/>
      <c r="PYW51" s="171"/>
      <c r="PYX51" s="171"/>
      <c r="PYY51" s="171"/>
      <c r="PYZ51" s="171"/>
      <c r="PZA51" s="171"/>
      <c r="PZB51" s="171"/>
      <c r="PZC51" s="171"/>
      <c r="PZD51" s="171"/>
      <c r="PZE51" s="171"/>
      <c r="PZF51" s="171"/>
      <c r="PZG51" s="171"/>
      <c r="PZH51" s="171"/>
      <c r="PZI51" s="171"/>
      <c r="PZJ51" s="171"/>
      <c r="PZK51" s="171"/>
      <c r="PZL51" s="171"/>
      <c r="PZM51" s="171"/>
      <c r="PZN51" s="171"/>
      <c r="PZO51" s="171"/>
      <c r="PZP51" s="171"/>
      <c r="PZQ51" s="171"/>
      <c r="PZR51" s="171"/>
      <c r="PZS51" s="171"/>
      <c r="PZT51" s="171"/>
      <c r="PZU51" s="171"/>
      <c r="PZV51" s="171"/>
      <c r="PZW51" s="171"/>
      <c r="PZX51" s="171"/>
      <c r="PZY51" s="171"/>
      <c r="PZZ51" s="171"/>
      <c r="QAA51" s="171"/>
      <c r="QAB51" s="171"/>
      <c r="QAC51" s="171"/>
      <c r="QAD51" s="171"/>
      <c r="QAE51" s="171"/>
      <c r="QAF51" s="171"/>
      <c r="QAG51" s="171"/>
      <c r="QAH51" s="171"/>
      <c r="QAI51" s="171"/>
      <c r="QAJ51" s="171"/>
      <c r="QAK51" s="171"/>
      <c r="QAL51" s="171"/>
      <c r="QAM51" s="171"/>
      <c r="QAN51" s="171"/>
      <c r="QAO51" s="171"/>
      <c r="QAP51" s="171"/>
      <c r="QAQ51" s="171"/>
      <c r="QAR51" s="171"/>
      <c r="QAS51" s="171"/>
      <c r="QAT51" s="171"/>
      <c r="QAU51" s="171"/>
      <c r="QAV51" s="171"/>
      <c r="QAW51" s="171"/>
      <c r="QAX51" s="171"/>
      <c r="QAY51" s="171"/>
      <c r="QAZ51" s="171"/>
      <c r="QBA51" s="171"/>
      <c r="QBB51" s="171"/>
      <c r="QBC51" s="171"/>
      <c r="QBD51" s="171"/>
      <c r="QBE51" s="171"/>
      <c r="QBF51" s="171"/>
      <c r="QBG51" s="171"/>
      <c r="QBH51" s="171"/>
      <c r="QBI51" s="171"/>
      <c r="QBJ51" s="171"/>
      <c r="QBK51" s="171"/>
      <c r="QBL51" s="171"/>
      <c r="QBM51" s="171"/>
      <c r="QBN51" s="171"/>
      <c r="QBO51" s="171"/>
      <c r="QBP51" s="171"/>
      <c r="QBQ51" s="171"/>
      <c r="QBR51" s="171"/>
      <c r="QBS51" s="171"/>
      <c r="QBT51" s="171"/>
      <c r="QBU51" s="171"/>
      <c r="QBV51" s="171"/>
      <c r="QBW51" s="171"/>
      <c r="QBX51" s="171"/>
      <c r="QBY51" s="171"/>
      <c r="QBZ51" s="171"/>
      <c r="QCA51" s="171"/>
      <c r="QCB51" s="171"/>
      <c r="QCC51" s="171"/>
      <c r="QCD51" s="171"/>
      <c r="QCE51" s="171"/>
      <c r="QCF51" s="171"/>
      <c r="QCG51" s="171"/>
      <c r="QCH51" s="171"/>
      <c r="QCI51" s="171"/>
      <c r="QCJ51" s="171"/>
      <c r="QCK51" s="171"/>
      <c r="QCL51" s="171"/>
      <c r="QCM51" s="171"/>
      <c r="QCN51" s="171"/>
      <c r="QCO51" s="171"/>
      <c r="QCP51" s="171"/>
      <c r="QCQ51" s="171"/>
      <c r="QCR51" s="171"/>
      <c r="QCS51" s="171"/>
      <c r="QCT51" s="171"/>
      <c r="QCU51" s="171"/>
      <c r="QCV51" s="171"/>
      <c r="QCW51" s="171"/>
      <c r="QCX51" s="171"/>
      <c r="QCY51" s="171"/>
      <c r="QCZ51" s="171"/>
      <c r="QDA51" s="171"/>
      <c r="QDB51" s="171"/>
      <c r="QDC51" s="171"/>
      <c r="QDD51" s="171"/>
      <c r="QDE51" s="171"/>
      <c r="QDF51" s="171"/>
      <c r="QDG51" s="171"/>
      <c r="QDH51" s="171"/>
      <c r="QDI51" s="171"/>
      <c r="QDJ51" s="171"/>
      <c r="QDK51" s="171"/>
      <c r="QDL51" s="171"/>
      <c r="QDM51" s="171"/>
      <c r="QDN51" s="171"/>
      <c r="QDO51" s="171"/>
      <c r="QDP51" s="171"/>
      <c r="QDQ51" s="171"/>
      <c r="QDR51" s="171"/>
      <c r="QDS51" s="171"/>
      <c r="QDT51" s="171"/>
      <c r="QDU51" s="171"/>
      <c r="QDV51" s="171"/>
      <c r="QDW51" s="171"/>
      <c r="QDX51" s="171"/>
      <c r="QDY51" s="171"/>
      <c r="QDZ51" s="171"/>
      <c r="QEA51" s="171"/>
      <c r="QEB51" s="171"/>
      <c r="QEC51" s="171"/>
      <c r="QED51" s="171"/>
      <c r="QEE51" s="171"/>
      <c r="QEF51" s="171"/>
      <c r="QEG51" s="171"/>
      <c r="QEH51" s="171"/>
      <c r="QEI51" s="171"/>
      <c r="QEJ51" s="171"/>
      <c r="QEK51" s="171"/>
      <c r="QEL51" s="171"/>
      <c r="QEM51" s="171"/>
      <c r="QEN51" s="171"/>
      <c r="QEO51" s="171"/>
      <c r="QEP51" s="171"/>
      <c r="QEQ51" s="171"/>
      <c r="QER51" s="171"/>
      <c r="QES51" s="171"/>
      <c r="QET51" s="171"/>
      <c r="QEU51" s="171"/>
      <c r="QEV51" s="171"/>
      <c r="QEW51" s="171"/>
      <c r="QEX51" s="171"/>
      <c r="QEY51" s="171"/>
      <c r="QEZ51" s="171"/>
      <c r="QFA51" s="171"/>
      <c r="QFB51" s="171"/>
      <c r="QFC51" s="171"/>
      <c r="QFD51" s="171"/>
      <c r="QFE51" s="171"/>
      <c r="QFF51" s="171"/>
      <c r="QFG51" s="171"/>
      <c r="QFH51" s="171"/>
      <c r="QFI51" s="171"/>
      <c r="QFJ51" s="171"/>
      <c r="QFK51" s="171"/>
      <c r="QFL51" s="171"/>
      <c r="QFM51" s="171"/>
      <c r="QFN51" s="171"/>
      <c r="QFO51" s="171"/>
      <c r="QFP51" s="171"/>
      <c r="QFQ51" s="171"/>
      <c r="QFR51" s="171"/>
      <c r="QFS51" s="171"/>
      <c r="QFT51" s="171"/>
      <c r="QFU51" s="171"/>
      <c r="QFV51" s="171"/>
      <c r="QFW51" s="171"/>
      <c r="QFX51" s="171"/>
      <c r="QFY51" s="171"/>
      <c r="QFZ51" s="171"/>
      <c r="QGA51" s="171"/>
      <c r="QGB51" s="171"/>
      <c r="QGC51" s="171"/>
      <c r="QGD51" s="171"/>
      <c r="QGE51" s="171"/>
      <c r="QGF51" s="171"/>
      <c r="QGG51" s="171"/>
      <c r="QGH51" s="171"/>
      <c r="QGI51" s="171"/>
      <c r="QGJ51" s="171"/>
      <c r="QGK51" s="171"/>
      <c r="QGL51" s="171"/>
      <c r="QGM51" s="171"/>
      <c r="QGN51" s="171"/>
      <c r="QGO51" s="171"/>
      <c r="QGP51" s="171"/>
      <c r="QGQ51" s="171"/>
      <c r="QGR51" s="171"/>
      <c r="QGS51" s="171"/>
      <c r="QGT51" s="171"/>
      <c r="QGU51" s="171"/>
      <c r="QGV51" s="171"/>
      <c r="QGW51" s="171"/>
      <c r="QGX51" s="171"/>
      <c r="QGY51" s="171"/>
      <c r="QGZ51" s="171"/>
      <c r="QHA51" s="171"/>
      <c r="QHB51" s="171"/>
      <c r="QHC51" s="171"/>
      <c r="QHD51" s="171"/>
      <c r="QHE51" s="171"/>
      <c r="QHF51" s="171"/>
      <c r="QHG51" s="171"/>
      <c r="QHH51" s="171"/>
      <c r="QHI51" s="171"/>
      <c r="QHJ51" s="171"/>
      <c r="QHK51" s="171"/>
      <c r="QHL51" s="171"/>
      <c r="QHM51" s="171"/>
      <c r="QHN51" s="171"/>
      <c r="QHO51" s="171"/>
      <c r="QHP51" s="171"/>
      <c r="QHQ51" s="171"/>
      <c r="QHR51" s="171"/>
      <c r="QHS51" s="171"/>
      <c r="QHT51" s="171"/>
      <c r="QHU51" s="171"/>
      <c r="QHV51" s="171"/>
      <c r="QHW51" s="171"/>
      <c r="QHX51" s="171"/>
      <c r="QHY51" s="171"/>
      <c r="QHZ51" s="171"/>
      <c r="QIA51" s="171"/>
      <c r="QIB51" s="171"/>
      <c r="QIC51" s="171"/>
      <c r="QID51" s="171"/>
      <c r="QIE51" s="171"/>
      <c r="QIF51" s="171"/>
      <c r="QIG51" s="171"/>
      <c r="QIH51" s="171"/>
      <c r="QII51" s="171"/>
      <c r="QIJ51" s="171"/>
      <c r="QIK51" s="171"/>
      <c r="QIL51" s="171"/>
      <c r="QIM51" s="171"/>
      <c r="QIN51" s="171"/>
      <c r="QIO51" s="171"/>
      <c r="QIP51" s="171"/>
      <c r="QIQ51" s="171"/>
      <c r="QIR51" s="171"/>
      <c r="QIS51" s="171"/>
      <c r="QIT51" s="171"/>
      <c r="QIU51" s="171"/>
      <c r="QIV51" s="171"/>
      <c r="QIW51" s="171"/>
      <c r="QIX51" s="171"/>
      <c r="QIY51" s="171"/>
      <c r="QIZ51" s="171"/>
      <c r="QJA51" s="171"/>
      <c r="QJB51" s="171"/>
      <c r="QJC51" s="171"/>
      <c r="QJD51" s="171"/>
      <c r="QJE51" s="171"/>
      <c r="QJF51" s="171"/>
      <c r="QJG51" s="171"/>
      <c r="QJH51" s="171"/>
      <c r="QJI51" s="171"/>
      <c r="QJJ51" s="171"/>
      <c r="QJK51" s="171"/>
      <c r="QJL51" s="171"/>
      <c r="QJM51" s="171"/>
      <c r="QJN51" s="171"/>
      <c r="QJO51" s="171"/>
      <c r="QJP51" s="171"/>
      <c r="QJQ51" s="171"/>
      <c r="QJR51" s="171"/>
      <c r="QJS51" s="171"/>
      <c r="QJT51" s="171"/>
      <c r="QJU51" s="171"/>
      <c r="QJV51" s="171"/>
      <c r="QJW51" s="171"/>
      <c r="QJX51" s="171"/>
      <c r="QJY51" s="171"/>
      <c r="QJZ51" s="171"/>
      <c r="QKA51" s="171"/>
      <c r="QKB51" s="171"/>
      <c r="QKC51" s="171"/>
      <c r="QKD51" s="171"/>
      <c r="QKE51" s="171"/>
      <c r="QKF51" s="171"/>
      <c r="QKG51" s="171"/>
      <c r="QKH51" s="171"/>
      <c r="QKI51" s="171"/>
      <c r="QKJ51" s="171"/>
      <c r="QKK51" s="171"/>
      <c r="QKL51" s="171"/>
      <c r="QKM51" s="171"/>
      <c r="QKN51" s="171"/>
      <c r="QKO51" s="171"/>
      <c r="QKP51" s="171"/>
      <c r="QKQ51" s="171"/>
      <c r="QKR51" s="171"/>
      <c r="QKS51" s="171"/>
      <c r="QKT51" s="171"/>
      <c r="QKU51" s="171"/>
      <c r="QKV51" s="171"/>
      <c r="QKW51" s="171"/>
      <c r="QKX51" s="171"/>
      <c r="QKY51" s="171"/>
      <c r="QKZ51" s="171"/>
      <c r="QLA51" s="171"/>
      <c r="QLB51" s="171"/>
      <c r="QLC51" s="171"/>
      <c r="QLD51" s="171"/>
      <c r="QLE51" s="171"/>
      <c r="QLF51" s="171"/>
      <c r="QLG51" s="171"/>
      <c r="QLH51" s="171"/>
      <c r="QLI51" s="171"/>
      <c r="QLJ51" s="171"/>
      <c r="QLK51" s="171"/>
      <c r="QLL51" s="171"/>
      <c r="QLM51" s="171"/>
      <c r="QLN51" s="171"/>
      <c r="QLO51" s="171"/>
      <c r="QLP51" s="171"/>
      <c r="QLQ51" s="171"/>
      <c r="QLR51" s="171"/>
      <c r="QLS51" s="171"/>
      <c r="QLT51" s="171"/>
      <c r="QLU51" s="171"/>
      <c r="QLV51" s="171"/>
      <c r="QLW51" s="171"/>
      <c r="QLX51" s="171"/>
      <c r="QLY51" s="171"/>
      <c r="QLZ51" s="171"/>
      <c r="QMA51" s="171"/>
      <c r="QMB51" s="171"/>
      <c r="QMC51" s="171"/>
      <c r="QMD51" s="171"/>
      <c r="QME51" s="171"/>
      <c r="QMF51" s="171"/>
      <c r="QMG51" s="171"/>
      <c r="QMH51" s="171"/>
      <c r="QMI51" s="171"/>
      <c r="QMJ51" s="171"/>
      <c r="QMK51" s="171"/>
      <c r="QML51" s="171"/>
      <c r="QMM51" s="171"/>
      <c r="QMN51" s="171"/>
      <c r="QMO51" s="171"/>
      <c r="QMP51" s="171"/>
      <c r="QMQ51" s="171"/>
      <c r="QMR51" s="171"/>
      <c r="QMS51" s="171"/>
      <c r="QMT51" s="171"/>
      <c r="QMU51" s="171"/>
      <c r="QMV51" s="171"/>
      <c r="QMW51" s="171"/>
      <c r="QMX51" s="171"/>
      <c r="QMY51" s="171"/>
      <c r="QMZ51" s="171"/>
      <c r="QNA51" s="171"/>
      <c r="QNB51" s="171"/>
      <c r="QNC51" s="171"/>
      <c r="QND51" s="171"/>
      <c r="QNE51" s="171"/>
      <c r="QNF51" s="171"/>
      <c r="QNG51" s="171"/>
      <c r="QNH51" s="171"/>
      <c r="QNI51" s="171"/>
      <c r="QNJ51" s="171"/>
      <c r="QNK51" s="171"/>
      <c r="QNL51" s="171"/>
      <c r="QNM51" s="171"/>
      <c r="QNN51" s="171"/>
      <c r="QNO51" s="171"/>
      <c r="QNP51" s="171"/>
      <c r="QNQ51" s="171"/>
      <c r="QNR51" s="171"/>
      <c r="QNS51" s="171"/>
      <c r="QNT51" s="171"/>
      <c r="QNU51" s="171"/>
      <c r="QNV51" s="171"/>
      <c r="QNW51" s="171"/>
      <c r="QNX51" s="171"/>
      <c r="QNY51" s="171"/>
      <c r="QNZ51" s="171"/>
      <c r="QOA51" s="171"/>
      <c r="QOB51" s="171"/>
      <c r="QOC51" s="171"/>
      <c r="QOD51" s="171"/>
      <c r="QOE51" s="171"/>
      <c r="QOF51" s="171"/>
      <c r="QOG51" s="171"/>
      <c r="QOH51" s="171"/>
      <c r="QOI51" s="171"/>
      <c r="QOJ51" s="171"/>
      <c r="QOK51" s="171"/>
      <c r="QOL51" s="171"/>
      <c r="QOM51" s="171"/>
      <c r="QON51" s="171"/>
      <c r="QOO51" s="171"/>
      <c r="QOP51" s="171"/>
      <c r="QOQ51" s="171"/>
      <c r="QOR51" s="171"/>
      <c r="QOS51" s="171"/>
      <c r="QOT51" s="171"/>
      <c r="QOU51" s="171"/>
      <c r="QOV51" s="171"/>
      <c r="QOW51" s="171"/>
      <c r="QOX51" s="171"/>
      <c r="QOY51" s="171"/>
      <c r="QOZ51" s="171"/>
      <c r="QPA51" s="171"/>
      <c r="QPB51" s="171"/>
      <c r="QPC51" s="171"/>
      <c r="QPD51" s="171"/>
      <c r="QPE51" s="171"/>
      <c r="QPF51" s="171"/>
      <c r="QPG51" s="171"/>
      <c r="QPH51" s="171"/>
      <c r="QPI51" s="171"/>
      <c r="QPJ51" s="171"/>
      <c r="QPK51" s="171"/>
      <c r="QPL51" s="171"/>
      <c r="QPM51" s="171"/>
      <c r="QPN51" s="171"/>
      <c r="QPO51" s="171"/>
      <c r="QPP51" s="171"/>
      <c r="QPQ51" s="171"/>
      <c r="QPR51" s="171"/>
      <c r="QPS51" s="171"/>
      <c r="QPT51" s="171"/>
      <c r="QPU51" s="171"/>
      <c r="QPV51" s="171"/>
      <c r="QPW51" s="171"/>
      <c r="QPX51" s="171"/>
      <c r="QPY51" s="171"/>
      <c r="QPZ51" s="171"/>
      <c r="QQA51" s="171"/>
      <c r="QQB51" s="171"/>
      <c r="QQC51" s="171"/>
      <c r="QQD51" s="171"/>
      <c r="QQE51" s="171"/>
      <c r="QQF51" s="171"/>
      <c r="QQG51" s="171"/>
      <c r="QQH51" s="171"/>
      <c r="QQI51" s="171"/>
      <c r="QQJ51" s="171"/>
      <c r="QQK51" s="171"/>
      <c r="QQL51" s="171"/>
      <c r="QQM51" s="171"/>
      <c r="QQN51" s="171"/>
      <c r="QQO51" s="171"/>
      <c r="QQP51" s="171"/>
      <c r="QQQ51" s="171"/>
      <c r="QQR51" s="171"/>
      <c r="QQS51" s="171"/>
      <c r="QQT51" s="171"/>
      <c r="QQU51" s="171"/>
      <c r="QQV51" s="171"/>
      <c r="QQW51" s="171"/>
      <c r="QQX51" s="171"/>
      <c r="QQY51" s="171"/>
      <c r="QQZ51" s="171"/>
      <c r="QRA51" s="171"/>
      <c r="QRB51" s="171"/>
      <c r="QRC51" s="171"/>
      <c r="QRD51" s="171"/>
      <c r="QRE51" s="171"/>
      <c r="QRF51" s="171"/>
      <c r="QRG51" s="171"/>
      <c r="QRH51" s="171"/>
      <c r="QRI51" s="171"/>
      <c r="QRJ51" s="171"/>
      <c r="QRK51" s="171"/>
      <c r="QRL51" s="171"/>
      <c r="QRM51" s="171"/>
      <c r="QRN51" s="171"/>
      <c r="QRO51" s="171"/>
      <c r="QRP51" s="171"/>
      <c r="QRQ51" s="171"/>
      <c r="QRR51" s="171"/>
      <c r="QRS51" s="171"/>
      <c r="QRT51" s="171"/>
      <c r="QRU51" s="171"/>
      <c r="QRV51" s="171"/>
      <c r="QRW51" s="171"/>
      <c r="QRX51" s="171"/>
      <c r="QRY51" s="171"/>
      <c r="QRZ51" s="171"/>
      <c r="QSA51" s="171"/>
      <c r="QSB51" s="171"/>
      <c r="QSC51" s="171"/>
      <c r="QSD51" s="171"/>
      <c r="QSE51" s="171"/>
      <c r="QSF51" s="171"/>
      <c r="QSG51" s="171"/>
      <c r="QSH51" s="171"/>
      <c r="QSI51" s="171"/>
      <c r="QSJ51" s="171"/>
      <c r="QSK51" s="171"/>
      <c r="QSL51" s="171"/>
      <c r="QSM51" s="171"/>
      <c r="QSN51" s="171"/>
      <c r="QSO51" s="171"/>
      <c r="QSP51" s="171"/>
      <c r="QSQ51" s="171"/>
      <c r="QSR51" s="171"/>
      <c r="QSS51" s="171"/>
      <c r="QST51" s="171"/>
      <c r="QSU51" s="171"/>
      <c r="QSV51" s="171"/>
      <c r="QSW51" s="171"/>
      <c r="QSX51" s="171"/>
      <c r="QSY51" s="171"/>
      <c r="QSZ51" s="171"/>
      <c r="QTA51" s="171"/>
      <c r="QTB51" s="171"/>
      <c r="QTC51" s="171"/>
      <c r="QTD51" s="171"/>
      <c r="QTE51" s="171"/>
      <c r="QTF51" s="171"/>
      <c r="QTG51" s="171"/>
      <c r="QTH51" s="171"/>
      <c r="QTI51" s="171"/>
      <c r="QTJ51" s="171"/>
      <c r="QTK51" s="171"/>
      <c r="QTL51" s="171"/>
      <c r="QTM51" s="171"/>
      <c r="QTN51" s="171"/>
      <c r="QTO51" s="171"/>
      <c r="QTP51" s="171"/>
      <c r="QTQ51" s="171"/>
      <c r="QTR51" s="171"/>
      <c r="QTS51" s="171"/>
      <c r="QTT51" s="171"/>
      <c r="QTU51" s="171"/>
      <c r="QTV51" s="171"/>
      <c r="QTW51" s="171"/>
      <c r="QTX51" s="171"/>
      <c r="QTY51" s="171"/>
      <c r="QTZ51" s="171"/>
      <c r="QUA51" s="171"/>
      <c r="QUB51" s="171"/>
      <c r="QUC51" s="171"/>
      <c r="QUD51" s="171"/>
      <c r="QUE51" s="171"/>
      <c r="QUF51" s="171"/>
      <c r="QUG51" s="171"/>
      <c r="QUH51" s="171"/>
      <c r="QUI51" s="171"/>
      <c r="QUJ51" s="171"/>
      <c r="QUK51" s="171"/>
      <c r="QUL51" s="171"/>
      <c r="QUM51" s="171"/>
      <c r="QUN51" s="171"/>
      <c r="QUO51" s="171"/>
      <c r="QUP51" s="171"/>
      <c r="QUQ51" s="171"/>
      <c r="QUR51" s="171"/>
      <c r="QUS51" s="171"/>
      <c r="QUT51" s="171"/>
      <c r="QUU51" s="171"/>
      <c r="QUV51" s="171"/>
      <c r="QUW51" s="171"/>
      <c r="QUX51" s="171"/>
      <c r="QUY51" s="171"/>
      <c r="QUZ51" s="171"/>
      <c r="QVA51" s="171"/>
      <c r="QVB51" s="171"/>
      <c r="QVC51" s="171"/>
      <c r="QVD51" s="171"/>
      <c r="QVE51" s="171"/>
      <c r="QVF51" s="171"/>
      <c r="QVG51" s="171"/>
      <c r="QVH51" s="171"/>
      <c r="QVI51" s="171"/>
      <c r="QVJ51" s="171"/>
      <c r="QVK51" s="171"/>
      <c r="QVL51" s="171"/>
      <c r="QVM51" s="171"/>
      <c r="QVN51" s="171"/>
      <c r="QVO51" s="171"/>
      <c r="QVP51" s="171"/>
      <c r="QVQ51" s="171"/>
      <c r="QVR51" s="171"/>
      <c r="QVS51" s="171"/>
      <c r="QVT51" s="171"/>
      <c r="QVU51" s="171"/>
      <c r="QVV51" s="171"/>
      <c r="QVW51" s="171"/>
      <c r="QVX51" s="171"/>
      <c r="QVY51" s="171"/>
      <c r="QVZ51" s="171"/>
      <c r="QWA51" s="171"/>
      <c r="QWB51" s="171"/>
      <c r="QWC51" s="171"/>
      <c r="QWD51" s="171"/>
      <c r="QWE51" s="171"/>
      <c r="QWF51" s="171"/>
      <c r="QWG51" s="171"/>
      <c r="QWH51" s="171"/>
      <c r="QWI51" s="171"/>
      <c r="QWJ51" s="171"/>
      <c r="QWK51" s="171"/>
      <c r="QWL51" s="171"/>
      <c r="QWM51" s="171"/>
      <c r="QWN51" s="171"/>
      <c r="QWO51" s="171"/>
      <c r="QWP51" s="171"/>
      <c r="QWQ51" s="171"/>
      <c r="QWR51" s="171"/>
      <c r="QWS51" s="171"/>
      <c r="QWT51" s="171"/>
      <c r="QWU51" s="171"/>
      <c r="QWV51" s="171"/>
      <c r="QWW51" s="171"/>
      <c r="QWX51" s="171"/>
      <c r="QWY51" s="171"/>
      <c r="QWZ51" s="171"/>
      <c r="QXA51" s="171"/>
      <c r="QXB51" s="171"/>
      <c r="QXC51" s="171"/>
      <c r="QXD51" s="171"/>
      <c r="QXE51" s="171"/>
      <c r="QXF51" s="171"/>
      <c r="QXG51" s="171"/>
      <c r="QXH51" s="171"/>
      <c r="QXI51" s="171"/>
      <c r="QXJ51" s="171"/>
      <c r="QXK51" s="171"/>
      <c r="QXL51" s="171"/>
      <c r="QXM51" s="171"/>
      <c r="QXN51" s="171"/>
      <c r="QXO51" s="171"/>
      <c r="QXP51" s="171"/>
      <c r="QXQ51" s="171"/>
      <c r="QXR51" s="171"/>
      <c r="QXS51" s="171"/>
      <c r="QXT51" s="171"/>
      <c r="QXU51" s="171"/>
      <c r="QXV51" s="171"/>
      <c r="QXW51" s="171"/>
      <c r="QXX51" s="171"/>
      <c r="QXY51" s="171"/>
      <c r="QXZ51" s="171"/>
      <c r="QYA51" s="171"/>
      <c r="QYB51" s="171"/>
      <c r="QYC51" s="171"/>
      <c r="QYD51" s="171"/>
      <c r="QYE51" s="171"/>
      <c r="QYF51" s="171"/>
      <c r="QYG51" s="171"/>
      <c r="QYH51" s="171"/>
      <c r="QYI51" s="171"/>
      <c r="QYJ51" s="171"/>
      <c r="QYK51" s="171"/>
      <c r="QYL51" s="171"/>
      <c r="QYM51" s="171"/>
      <c r="QYN51" s="171"/>
      <c r="QYO51" s="171"/>
      <c r="QYP51" s="171"/>
      <c r="QYQ51" s="171"/>
      <c r="QYR51" s="171"/>
      <c r="QYS51" s="171"/>
      <c r="QYT51" s="171"/>
      <c r="QYU51" s="171"/>
      <c r="QYV51" s="171"/>
      <c r="QYW51" s="171"/>
      <c r="QYX51" s="171"/>
      <c r="QYY51" s="171"/>
      <c r="QYZ51" s="171"/>
      <c r="QZA51" s="171"/>
      <c r="QZB51" s="171"/>
      <c r="QZC51" s="171"/>
      <c r="QZD51" s="171"/>
      <c r="QZE51" s="171"/>
      <c r="QZF51" s="171"/>
      <c r="QZG51" s="171"/>
      <c r="QZH51" s="171"/>
      <c r="QZI51" s="171"/>
      <c r="QZJ51" s="171"/>
      <c r="QZK51" s="171"/>
      <c r="QZL51" s="171"/>
      <c r="QZM51" s="171"/>
      <c r="QZN51" s="171"/>
      <c r="QZO51" s="171"/>
      <c r="QZP51" s="171"/>
      <c r="QZQ51" s="171"/>
      <c r="QZR51" s="171"/>
      <c r="QZS51" s="171"/>
      <c r="QZT51" s="171"/>
      <c r="QZU51" s="171"/>
      <c r="QZV51" s="171"/>
      <c r="QZW51" s="171"/>
      <c r="QZX51" s="171"/>
      <c r="QZY51" s="171"/>
      <c r="QZZ51" s="171"/>
      <c r="RAA51" s="171"/>
      <c r="RAB51" s="171"/>
      <c r="RAC51" s="171"/>
      <c r="RAD51" s="171"/>
      <c r="RAE51" s="171"/>
      <c r="RAF51" s="171"/>
      <c r="RAG51" s="171"/>
      <c r="RAH51" s="171"/>
      <c r="RAI51" s="171"/>
      <c r="RAJ51" s="171"/>
      <c r="RAK51" s="171"/>
      <c r="RAL51" s="171"/>
      <c r="RAM51" s="171"/>
      <c r="RAN51" s="171"/>
      <c r="RAO51" s="171"/>
      <c r="RAP51" s="171"/>
      <c r="RAQ51" s="171"/>
      <c r="RAR51" s="171"/>
      <c r="RAS51" s="171"/>
      <c r="RAT51" s="171"/>
      <c r="RAU51" s="171"/>
      <c r="RAV51" s="171"/>
      <c r="RAW51" s="171"/>
      <c r="RAX51" s="171"/>
      <c r="RAY51" s="171"/>
      <c r="RAZ51" s="171"/>
      <c r="RBA51" s="171"/>
      <c r="RBB51" s="171"/>
      <c r="RBC51" s="171"/>
      <c r="RBD51" s="171"/>
      <c r="RBE51" s="171"/>
      <c r="RBF51" s="171"/>
      <c r="RBG51" s="171"/>
      <c r="RBH51" s="171"/>
      <c r="RBI51" s="171"/>
      <c r="RBJ51" s="171"/>
      <c r="RBK51" s="171"/>
      <c r="RBL51" s="171"/>
      <c r="RBM51" s="171"/>
      <c r="RBN51" s="171"/>
      <c r="RBO51" s="171"/>
      <c r="RBP51" s="171"/>
      <c r="RBQ51" s="171"/>
      <c r="RBR51" s="171"/>
      <c r="RBS51" s="171"/>
      <c r="RBT51" s="171"/>
      <c r="RBU51" s="171"/>
      <c r="RBV51" s="171"/>
      <c r="RBW51" s="171"/>
      <c r="RBX51" s="171"/>
      <c r="RBY51" s="171"/>
      <c r="RBZ51" s="171"/>
      <c r="RCA51" s="171"/>
      <c r="RCB51" s="171"/>
      <c r="RCC51" s="171"/>
      <c r="RCD51" s="171"/>
      <c r="RCE51" s="171"/>
      <c r="RCF51" s="171"/>
      <c r="RCG51" s="171"/>
      <c r="RCH51" s="171"/>
      <c r="RCI51" s="171"/>
      <c r="RCJ51" s="171"/>
      <c r="RCK51" s="171"/>
      <c r="RCL51" s="171"/>
      <c r="RCM51" s="171"/>
      <c r="RCN51" s="171"/>
      <c r="RCO51" s="171"/>
      <c r="RCP51" s="171"/>
      <c r="RCQ51" s="171"/>
      <c r="RCR51" s="171"/>
      <c r="RCS51" s="171"/>
      <c r="RCT51" s="171"/>
      <c r="RCU51" s="171"/>
      <c r="RCV51" s="171"/>
      <c r="RCW51" s="171"/>
      <c r="RCX51" s="171"/>
      <c r="RCY51" s="171"/>
      <c r="RCZ51" s="171"/>
      <c r="RDA51" s="171"/>
      <c r="RDB51" s="171"/>
      <c r="RDC51" s="171"/>
      <c r="RDD51" s="171"/>
      <c r="RDE51" s="171"/>
      <c r="RDF51" s="171"/>
      <c r="RDG51" s="171"/>
      <c r="RDH51" s="171"/>
      <c r="RDI51" s="171"/>
      <c r="RDJ51" s="171"/>
      <c r="RDK51" s="171"/>
      <c r="RDL51" s="171"/>
      <c r="RDM51" s="171"/>
      <c r="RDN51" s="171"/>
      <c r="RDO51" s="171"/>
      <c r="RDP51" s="171"/>
      <c r="RDQ51" s="171"/>
      <c r="RDR51" s="171"/>
      <c r="RDS51" s="171"/>
      <c r="RDT51" s="171"/>
      <c r="RDU51" s="171"/>
      <c r="RDV51" s="171"/>
      <c r="RDW51" s="171"/>
      <c r="RDX51" s="171"/>
      <c r="RDY51" s="171"/>
      <c r="RDZ51" s="171"/>
      <c r="REA51" s="171"/>
      <c r="REB51" s="171"/>
      <c r="REC51" s="171"/>
      <c r="RED51" s="171"/>
      <c r="REE51" s="171"/>
      <c r="REF51" s="171"/>
      <c r="REG51" s="171"/>
      <c r="REH51" s="171"/>
      <c r="REI51" s="171"/>
      <c r="REJ51" s="171"/>
      <c r="REK51" s="171"/>
      <c r="REL51" s="171"/>
      <c r="REM51" s="171"/>
      <c r="REN51" s="171"/>
      <c r="REO51" s="171"/>
      <c r="REP51" s="171"/>
      <c r="REQ51" s="171"/>
      <c r="RER51" s="171"/>
      <c r="RES51" s="171"/>
      <c r="RET51" s="171"/>
      <c r="REU51" s="171"/>
      <c r="REV51" s="171"/>
      <c r="REW51" s="171"/>
      <c r="REX51" s="171"/>
      <c r="REY51" s="171"/>
      <c r="REZ51" s="171"/>
      <c r="RFA51" s="171"/>
      <c r="RFB51" s="171"/>
      <c r="RFC51" s="171"/>
      <c r="RFD51" s="171"/>
      <c r="RFE51" s="171"/>
      <c r="RFF51" s="171"/>
      <c r="RFG51" s="171"/>
      <c r="RFH51" s="171"/>
      <c r="RFI51" s="171"/>
      <c r="RFJ51" s="171"/>
      <c r="RFK51" s="171"/>
      <c r="RFL51" s="171"/>
      <c r="RFM51" s="171"/>
      <c r="RFN51" s="171"/>
      <c r="RFO51" s="171"/>
      <c r="RFP51" s="171"/>
      <c r="RFQ51" s="171"/>
      <c r="RFR51" s="171"/>
      <c r="RFS51" s="171"/>
      <c r="RFT51" s="171"/>
      <c r="RFU51" s="171"/>
      <c r="RFV51" s="171"/>
      <c r="RFW51" s="171"/>
      <c r="RFX51" s="171"/>
      <c r="RFY51" s="171"/>
      <c r="RFZ51" s="171"/>
      <c r="RGA51" s="171"/>
      <c r="RGB51" s="171"/>
      <c r="RGC51" s="171"/>
      <c r="RGD51" s="171"/>
      <c r="RGE51" s="171"/>
      <c r="RGF51" s="171"/>
      <c r="RGG51" s="171"/>
      <c r="RGH51" s="171"/>
      <c r="RGI51" s="171"/>
      <c r="RGJ51" s="171"/>
      <c r="RGK51" s="171"/>
      <c r="RGL51" s="171"/>
      <c r="RGM51" s="171"/>
      <c r="RGN51" s="171"/>
      <c r="RGO51" s="171"/>
      <c r="RGP51" s="171"/>
      <c r="RGQ51" s="171"/>
      <c r="RGR51" s="171"/>
      <c r="RGS51" s="171"/>
      <c r="RGT51" s="171"/>
      <c r="RGU51" s="171"/>
      <c r="RGV51" s="171"/>
      <c r="RGW51" s="171"/>
      <c r="RGX51" s="171"/>
      <c r="RGY51" s="171"/>
      <c r="RGZ51" s="171"/>
      <c r="RHA51" s="171"/>
      <c r="RHB51" s="171"/>
      <c r="RHC51" s="171"/>
      <c r="RHD51" s="171"/>
      <c r="RHE51" s="171"/>
      <c r="RHF51" s="171"/>
      <c r="RHG51" s="171"/>
      <c r="RHH51" s="171"/>
      <c r="RHI51" s="171"/>
      <c r="RHJ51" s="171"/>
      <c r="RHK51" s="171"/>
      <c r="RHL51" s="171"/>
      <c r="RHM51" s="171"/>
      <c r="RHN51" s="171"/>
      <c r="RHO51" s="171"/>
      <c r="RHP51" s="171"/>
      <c r="RHQ51" s="171"/>
      <c r="RHR51" s="171"/>
      <c r="RHS51" s="171"/>
      <c r="RHT51" s="171"/>
      <c r="RHU51" s="171"/>
      <c r="RHV51" s="171"/>
      <c r="RHW51" s="171"/>
      <c r="RHX51" s="171"/>
      <c r="RHY51" s="171"/>
      <c r="RHZ51" s="171"/>
      <c r="RIA51" s="171"/>
      <c r="RIB51" s="171"/>
      <c r="RIC51" s="171"/>
      <c r="RID51" s="171"/>
      <c r="RIE51" s="171"/>
      <c r="RIF51" s="171"/>
      <c r="RIG51" s="171"/>
      <c r="RIH51" s="171"/>
      <c r="RII51" s="171"/>
      <c r="RIJ51" s="171"/>
      <c r="RIK51" s="171"/>
      <c r="RIL51" s="171"/>
      <c r="RIM51" s="171"/>
      <c r="RIN51" s="171"/>
      <c r="RIO51" s="171"/>
      <c r="RIP51" s="171"/>
      <c r="RIQ51" s="171"/>
      <c r="RIR51" s="171"/>
      <c r="RIS51" s="171"/>
      <c r="RIT51" s="171"/>
      <c r="RIU51" s="171"/>
      <c r="RIV51" s="171"/>
      <c r="RIW51" s="171"/>
      <c r="RIX51" s="171"/>
      <c r="RIY51" s="171"/>
      <c r="RIZ51" s="171"/>
      <c r="RJA51" s="171"/>
      <c r="RJB51" s="171"/>
      <c r="RJC51" s="171"/>
      <c r="RJD51" s="171"/>
      <c r="RJE51" s="171"/>
      <c r="RJF51" s="171"/>
      <c r="RJG51" s="171"/>
      <c r="RJH51" s="171"/>
      <c r="RJI51" s="171"/>
      <c r="RJJ51" s="171"/>
      <c r="RJK51" s="171"/>
      <c r="RJL51" s="171"/>
      <c r="RJM51" s="171"/>
      <c r="RJN51" s="171"/>
      <c r="RJO51" s="171"/>
      <c r="RJP51" s="171"/>
      <c r="RJQ51" s="171"/>
      <c r="RJR51" s="171"/>
      <c r="RJS51" s="171"/>
      <c r="RJT51" s="171"/>
      <c r="RJU51" s="171"/>
      <c r="RJV51" s="171"/>
      <c r="RJW51" s="171"/>
      <c r="RJX51" s="171"/>
      <c r="RJY51" s="171"/>
      <c r="RJZ51" s="171"/>
      <c r="RKA51" s="171"/>
      <c r="RKB51" s="171"/>
      <c r="RKC51" s="171"/>
      <c r="RKD51" s="171"/>
      <c r="RKE51" s="171"/>
      <c r="RKF51" s="171"/>
      <c r="RKG51" s="171"/>
      <c r="RKH51" s="171"/>
      <c r="RKI51" s="171"/>
      <c r="RKJ51" s="171"/>
      <c r="RKK51" s="171"/>
      <c r="RKL51" s="171"/>
      <c r="RKM51" s="171"/>
      <c r="RKN51" s="171"/>
      <c r="RKO51" s="171"/>
      <c r="RKP51" s="171"/>
      <c r="RKQ51" s="171"/>
      <c r="RKR51" s="171"/>
      <c r="RKS51" s="171"/>
      <c r="RKT51" s="171"/>
      <c r="RKU51" s="171"/>
      <c r="RKV51" s="171"/>
      <c r="RKW51" s="171"/>
      <c r="RKX51" s="171"/>
      <c r="RKY51" s="171"/>
      <c r="RKZ51" s="171"/>
      <c r="RLA51" s="171"/>
      <c r="RLB51" s="171"/>
      <c r="RLC51" s="171"/>
      <c r="RLD51" s="171"/>
      <c r="RLE51" s="171"/>
      <c r="RLF51" s="171"/>
      <c r="RLG51" s="171"/>
      <c r="RLH51" s="171"/>
      <c r="RLI51" s="171"/>
      <c r="RLJ51" s="171"/>
      <c r="RLK51" s="171"/>
      <c r="RLL51" s="171"/>
      <c r="RLM51" s="171"/>
      <c r="RLN51" s="171"/>
      <c r="RLO51" s="171"/>
      <c r="RLP51" s="171"/>
      <c r="RLQ51" s="171"/>
      <c r="RLR51" s="171"/>
      <c r="RLS51" s="171"/>
      <c r="RLT51" s="171"/>
      <c r="RLU51" s="171"/>
      <c r="RLV51" s="171"/>
      <c r="RLW51" s="171"/>
      <c r="RLX51" s="171"/>
      <c r="RLY51" s="171"/>
      <c r="RLZ51" s="171"/>
      <c r="RMA51" s="171"/>
      <c r="RMB51" s="171"/>
      <c r="RMC51" s="171"/>
      <c r="RMD51" s="171"/>
      <c r="RME51" s="171"/>
      <c r="RMF51" s="171"/>
      <c r="RMG51" s="171"/>
      <c r="RMH51" s="171"/>
      <c r="RMI51" s="171"/>
      <c r="RMJ51" s="171"/>
      <c r="RMK51" s="171"/>
      <c r="RML51" s="171"/>
      <c r="RMM51" s="171"/>
      <c r="RMN51" s="171"/>
      <c r="RMO51" s="171"/>
      <c r="RMP51" s="171"/>
      <c r="RMQ51" s="171"/>
      <c r="RMR51" s="171"/>
      <c r="RMS51" s="171"/>
      <c r="RMT51" s="171"/>
      <c r="RMU51" s="171"/>
      <c r="RMV51" s="171"/>
      <c r="RMW51" s="171"/>
      <c r="RMX51" s="171"/>
      <c r="RMY51" s="171"/>
      <c r="RMZ51" s="171"/>
      <c r="RNA51" s="171"/>
      <c r="RNB51" s="171"/>
      <c r="RNC51" s="171"/>
      <c r="RND51" s="171"/>
      <c r="RNE51" s="171"/>
      <c r="RNF51" s="171"/>
      <c r="RNG51" s="171"/>
      <c r="RNH51" s="171"/>
      <c r="RNI51" s="171"/>
      <c r="RNJ51" s="171"/>
      <c r="RNK51" s="171"/>
      <c r="RNL51" s="171"/>
      <c r="RNM51" s="171"/>
      <c r="RNN51" s="171"/>
      <c r="RNO51" s="171"/>
      <c r="RNP51" s="171"/>
      <c r="RNQ51" s="171"/>
      <c r="RNR51" s="171"/>
      <c r="RNS51" s="171"/>
      <c r="RNT51" s="171"/>
      <c r="RNU51" s="171"/>
      <c r="RNV51" s="171"/>
      <c r="RNW51" s="171"/>
      <c r="RNX51" s="171"/>
      <c r="RNY51" s="171"/>
      <c r="RNZ51" s="171"/>
      <c r="ROA51" s="171"/>
      <c r="ROB51" s="171"/>
      <c r="ROC51" s="171"/>
      <c r="ROD51" s="171"/>
      <c r="ROE51" s="171"/>
      <c r="ROF51" s="171"/>
      <c r="ROG51" s="171"/>
      <c r="ROH51" s="171"/>
      <c r="ROI51" s="171"/>
      <c r="ROJ51" s="171"/>
      <c r="ROK51" s="171"/>
      <c r="ROL51" s="171"/>
      <c r="ROM51" s="171"/>
      <c r="RON51" s="171"/>
      <c r="ROO51" s="171"/>
      <c r="ROP51" s="171"/>
      <c r="ROQ51" s="171"/>
      <c r="ROR51" s="171"/>
      <c r="ROS51" s="171"/>
      <c r="ROT51" s="171"/>
      <c r="ROU51" s="171"/>
      <c r="ROV51" s="171"/>
      <c r="ROW51" s="171"/>
      <c r="ROX51" s="171"/>
      <c r="ROY51" s="171"/>
      <c r="ROZ51" s="171"/>
      <c r="RPA51" s="171"/>
      <c r="RPB51" s="171"/>
      <c r="RPC51" s="171"/>
      <c r="RPD51" s="171"/>
      <c r="RPE51" s="171"/>
      <c r="RPF51" s="171"/>
      <c r="RPG51" s="171"/>
      <c r="RPH51" s="171"/>
      <c r="RPI51" s="171"/>
      <c r="RPJ51" s="171"/>
      <c r="RPK51" s="171"/>
      <c r="RPL51" s="171"/>
      <c r="RPM51" s="171"/>
      <c r="RPN51" s="171"/>
      <c r="RPO51" s="171"/>
      <c r="RPP51" s="171"/>
      <c r="RPQ51" s="171"/>
      <c r="RPR51" s="171"/>
      <c r="RPS51" s="171"/>
      <c r="RPT51" s="171"/>
      <c r="RPU51" s="171"/>
      <c r="RPV51" s="171"/>
      <c r="RPW51" s="171"/>
      <c r="RPX51" s="171"/>
      <c r="RPY51" s="171"/>
      <c r="RPZ51" s="171"/>
      <c r="RQA51" s="171"/>
      <c r="RQB51" s="171"/>
      <c r="RQC51" s="171"/>
      <c r="RQD51" s="171"/>
      <c r="RQE51" s="171"/>
      <c r="RQF51" s="171"/>
      <c r="RQG51" s="171"/>
      <c r="RQH51" s="171"/>
      <c r="RQI51" s="171"/>
      <c r="RQJ51" s="171"/>
      <c r="RQK51" s="171"/>
      <c r="RQL51" s="171"/>
      <c r="RQM51" s="171"/>
      <c r="RQN51" s="171"/>
      <c r="RQO51" s="171"/>
      <c r="RQP51" s="171"/>
      <c r="RQQ51" s="171"/>
      <c r="RQR51" s="171"/>
      <c r="RQS51" s="171"/>
      <c r="RQT51" s="171"/>
      <c r="RQU51" s="171"/>
      <c r="RQV51" s="171"/>
      <c r="RQW51" s="171"/>
      <c r="RQX51" s="171"/>
      <c r="RQY51" s="171"/>
      <c r="RQZ51" s="171"/>
      <c r="RRA51" s="171"/>
      <c r="RRB51" s="171"/>
      <c r="RRC51" s="171"/>
      <c r="RRD51" s="171"/>
      <c r="RRE51" s="171"/>
      <c r="RRF51" s="171"/>
      <c r="RRG51" s="171"/>
      <c r="RRH51" s="171"/>
      <c r="RRI51" s="171"/>
      <c r="RRJ51" s="171"/>
      <c r="RRK51" s="171"/>
      <c r="RRL51" s="171"/>
      <c r="RRM51" s="171"/>
      <c r="RRN51" s="171"/>
      <c r="RRO51" s="171"/>
      <c r="RRP51" s="171"/>
      <c r="RRQ51" s="171"/>
      <c r="RRR51" s="171"/>
      <c r="RRS51" s="171"/>
      <c r="RRT51" s="171"/>
      <c r="RRU51" s="171"/>
      <c r="RRV51" s="171"/>
      <c r="RRW51" s="171"/>
      <c r="RRX51" s="171"/>
      <c r="RRY51" s="171"/>
      <c r="RRZ51" s="171"/>
      <c r="RSA51" s="171"/>
      <c r="RSB51" s="171"/>
      <c r="RSC51" s="171"/>
      <c r="RSD51" s="171"/>
      <c r="RSE51" s="171"/>
      <c r="RSF51" s="171"/>
      <c r="RSG51" s="171"/>
      <c r="RSH51" s="171"/>
      <c r="RSI51" s="171"/>
      <c r="RSJ51" s="171"/>
      <c r="RSK51" s="171"/>
      <c r="RSL51" s="171"/>
      <c r="RSM51" s="171"/>
      <c r="RSN51" s="171"/>
      <c r="RSO51" s="171"/>
      <c r="RSP51" s="171"/>
      <c r="RSQ51" s="171"/>
      <c r="RSR51" s="171"/>
      <c r="RSS51" s="171"/>
      <c r="RST51" s="171"/>
      <c r="RSU51" s="171"/>
      <c r="RSV51" s="171"/>
      <c r="RSW51" s="171"/>
      <c r="RSX51" s="171"/>
      <c r="RSY51" s="171"/>
      <c r="RSZ51" s="171"/>
      <c r="RTA51" s="171"/>
      <c r="RTB51" s="171"/>
      <c r="RTC51" s="171"/>
      <c r="RTD51" s="171"/>
      <c r="RTE51" s="171"/>
      <c r="RTF51" s="171"/>
      <c r="RTG51" s="171"/>
      <c r="RTH51" s="171"/>
      <c r="RTI51" s="171"/>
      <c r="RTJ51" s="171"/>
      <c r="RTK51" s="171"/>
      <c r="RTL51" s="171"/>
      <c r="RTM51" s="171"/>
      <c r="RTN51" s="171"/>
      <c r="RTO51" s="171"/>
      <c r="RTP51" s="171"/>
      <c r="RTQ51" s="171"/>
      <c r="RTR51" s="171"/>
      <c r="RTS51" s="171"/>
      <c r="RTT51" s="171"/>
      <c r="RTU51" s="171"/>
      <c r="RTV51" s="171"/>
      <c r="RTW51" s="171"/>
      <c r="RTX51" s="171"/>
      <c r="RTY51" s="171"/>
      <c r="RTZ51" s="171"/>
      <c r="RUA51" s="171"/>
      <c r="RUB51" s="171"/>
      <c r="RUC51" s="171"/>
      <c r="RUD51" s="171"/>
      <c r="RUE51" s="171"/>
      <c r="RUF51" s="171"/>
      <c r="RUG51" s="171"/>
      <c r="RUH51" s="171"/>
      <c r="RUI51" s="171"/>
      <c r="RUJ51" s="171"/>
      <c r="RUK51" s="171"/>
      <c r="RUL51" s="171"/>
      <c r="RUM51" s="171"/>
      <c r="RUN51" s="171"/>
      <c r="RUO51" s="171"/>
      <c r="RUP51" s="171"/>
      <c r="RUQ51" s="171"/>
      <c r="RUR51" s="171"/>
      <c r="RUS51" s="171"/>
      <c r="RUT51" s="171"/>
      <c r="RUU51" s="171"/>
      <c r="RUV51" s="171"/>
      <c r="RUW51" s="171"/>
      <c r="RUX51" s="171"/>
      <c r="RUY51" s="171"/>
      <c r="RUZ51" s="171"/>
      <c r="RVA51" s="171"/>
      <c r="RVB51" s="171"/>
      <c r="RVC51" s="171"/>
      <c r="RVD51" s="171"/>
      <c r="RVE51" s="171"/>
      <c r="RVF51" s="171"/>
      <c r="RVG51" s="171"/>
      <c r="RVH51" s="171"/>
      <c r="RVI51" s="171"/>
      <c r="RVJ51" s="171"/>
      <c r="RVK51" s="171"/>
      <c r="RVL51" s="171"/>
      <c r="RVM51" s="171"/>
      <c r="RVN51" s="171"/>
      <c r="RVO51" s="171"/>
      <c r="RVP51" s="171"/>
      <c r="RVQ51" s="171"/>
      <c r="RVR51" s="171"/>
      <c r="RVS51" s="171"/>
      <c r="RVT51" s="171"/>
      <c r="RVU51" s="171"/>
      <c r="RVV51" s="171"/>
      <c r="RVW51" s="171"/>
      <c r="RVX51" s="171"/>
      <c r="RVY51" s="171"/>
      <c r="RVZ51" s="171"/>
      <c r="RWA51" s="171"/>
      <c r="RWB51" s="171"/>
      <c r="RWC51" s="171"/>
      <c r="RWD51" s="171"/>
      <c r="RWE51" s="171"/>
      <c r="RWF51" s="171"/>
      <c r="RWG51" s="171"/>
      <c r="RWH51" s="171"/>
      <c r="RWI51" s="171"/>
      <c r="RWJ51" s="171"/>
      <c r="RWK51" s="171"/>
      <c r="RWL51" s="171"/>
      <c r="RWM51" s="171"/>
      <c r="RWN51" s="171"/>
      <c r="RWO51" s="171"/>
      <c r="RWP51" s="171"/>
      <c r="RWQ51" s="171"/>
      <c r="RWR51" s="171"/>
      <c r="RWS51" s="171"/>
      <c r="RWT51" s="171"/>
      <c r="RWU51" s="171"/>
      <c r="RWV51" s="171"/>
      <c r="RWW51" s="171"/>
      <c r="RWX51" s="171"/>
      <c r="RWY51" s="171"/>
      <c r="RWZ51" s="171"/>
      <c r="RXA51" s="171"/>
      <c r="RXB51" s="171"/>
      <c r="RXC51" s="171"/>
      <c r="RXD51" s="171"/>
      <c r="RXE51" s="171"/>
      <c r="RXF51" s="171"/>
      <c r="RXG51" s="171"/>
      <c r="RXH51" s="171"/>
      <c r="RXI51" s="171"/>
      <c r="RXJ51" s="171"/>
      <c r="RXK51" s="171"/>
      <c r="RXL51" s="171"/>
      <c r="RXM51" s="171"/>
      <c r="RXN51" s="171"/>
      <c r="RXO51" s="171"/>
      <c r="RXP51" s="171"/>
      <c r="RXQ51" s="171"/>
      <c r="RXR51" s="171"/>
      <c r="RXS51" s="171"/>
      <c r="RXT51" s="171"/>
      <c r="RXU51" s="171"/>
      <c r="RXV51" s="171"/>
      <c r="RXW51" s="171"/>
      <c r="RXX51" s="171"/>
      <c r="RXY51" s="171"/>
      <c r="RXZ51" s="171"/>
      <c r="RYA51" s="171"/>
      <c r="RYB51" s="171"/>
      <c r="RYC51" s="171"/>
      <c r="RYD51" s="171"/>
      <c r="RYE51" s="171"/>
      <c r="RYF51" s="171"/>
      <c r="RYG51" s="171"/>
      <c r="RYH51" s="171"/>
      <c r="RYI51" s="171"/>
      <c r="RYJ51" s="171"/>
      <c r="RYK51" s="171"/>
      <c r="RYL51" s="171"/>
      <c r="RYM51" s="171"/>
      <c r="RYN51" s="171"/>
      <c r="RYO51" s="171"/>
      <c r="RYP51" s="171"/>
      <c r="RYQ51" s="171"/>
      <c r="RYR51" s="171"/>
      <c r="RYS51" s="171"/>
      <c r="RYT51" s="171"/>
      <c r="RYU51" s="171"/>
      <c r="RYV51" s="171"/>
      <c r="RYW51" s="171"/>
      <c r="RYX51" s="171"/>
      <c r="RYY51" s="171"/>
      <c r="RYZ51" s="171"/>
      <c r="RZA51" s="171"/>
      <c r="RZB51" s="171"/>
      <c r="RZC51" s="171"/>
      <c r="RZD51" s="171"/>
      <c r="RZE51" s="171"/>
      <c r="RZF51" s="171"/>
      <c r="RZG51" s="171"/>
      <c r="RZH51" s="171"/>
      <c r="RZI51" s="171"/>
      <c r="RZJ51" s="171"/>
      <c r="RZK51" s="171"/>
      <c r="RZL51" s="171"/>
      <c r="RZM51" s="171"/>
      <c r="RZN51" s="171"/>
      <c r="RZO51" s="171"/>
      <c r="RZP51" s="171"/>
      <c r="RZQ51" s="171"/>
      <c r="RZR51" s="171"/>
      <c r="RZS51" s="171"/>
      <c r="RZT51" s="171"/>
      <c r="RZU51" s="171"/>
      <c r="RZV51" s="171"/>
      <c r="RZW51" s="171"/>
      <c r="RZX51" s="171"/>
      <c r="RZY51" s="171"/>
      <c r="RZZ51" s="171"/>
      <c r="SAA51" s="171"/>
      <c r="SAB51" s="171"/>
      <c r="SAC51" s="171"/>
      <c r="SAD51" s="171"/>
      <c r="SAE51" s="171"/>
      <c r="SAF51" s="171"/>
      <c r="SAG51" s="171"/>
      <c r="SAH51" s="171"/>
      <c r="SAI51" s="171"/>
      <c r="SAJ51" s="171"/>
      <c r="SAK51" s="171"/>
      <c r="SAL51" s="171"/>
      <c r="SAM51" s="171"/>
      <c r="SAN51" s="171"/>
      <c r="SAO51" s="171"/>
      <c r="SAP51" s="171"/>
      <c r="SAQ51" s="171"/>
      <c r="SAR51" s="171"/>
      <c r="SAS51" s="171"/>
      <c r="SAT51" s="171"/>
      <c r="SAU51" s="171"/>
      <c r="SAV51" s="171"/>
      <c r="SAW51" s="171"/>
      <c r="SAX51" s="171"/>
      <c r="SAY51" s="171"/>
      <c r="SAZ51" s="171"/>
      <c r="SBA51" s="171"/>
      <c r="SBB51" s="171"/>
      <c r="SBC51" s="171"/>
      <c r="SBD51" s="171"/>
      <c r="SBE51" s="171"/>
      <c r="SBF51" s="171"/>
      <c r="SBG51" s="171"/>
      <c r="SBH51" s="171"/>
      <c r="SBI51" s="171"/>
      <c r="SBJ51" s="171"/>
      <c r="SBK51" s="171"/>
      <c r="SBL51" s="171"/>
      <c r="SBM51" s="171"/>
      <c r="SBN51" s="171"/>
      <c r="SBO51" s="171"/>
      <c r="SBP51" s="171"/>
      <c r="SBQ51" s="171"/>
      <c r="SBR51" s="171"/>
      <c r="SBS51" s="171"/>
      <c r="SBT51" s="171"/>
      <c r="SBU51" s="171"/>
      <c r="SBV51" s="171"/>
      <c r="SBW51" s="171"/>
      <c r="SBX51" s="171"/>
      <c r="SBY51" s="171"/>
      <c r="SBZ51" s="171"/>
      <c r="SCA51" s="171"/>
      <c r="SCB51" s="171"/>
      <c r="SCC51" s="171"/>
      <c r="SCD51" s="171"/>
      <c r="SCE51" s="171"/>
      <c r="SCF51" s="171"/>
      <c r="SCG51" s="171"/>
      <c r="SCH51" s="171"/>
      <c r="SCI51" s="171"/>
      <c r="SCJ51" s="171"/>
      <c r="SCK51" s="171"/>
      <c r="SCL51" s="171"/>
      <c r="SCM51" s="171"/>
      <c r="SCN51" s="171"/>
      <c r="SCO51" s="171"/>
      <c r="SCP51" s="171"/>
      <c r="SCQ51" s="171"/>
      <c r="SCR51" s="171"/>
      <c r="SCS51" s="171"/>
      <c r="SCT51" s="171"/>
      <c r="SCU51" s="171"/>
      <c r="SCV51" s="171"/>
      <c r="SCW51" s="171"/>
      <c r="SCX51" s="171"/>
      <c r="SCY51" s="171"/>
      <c r="SCZ51" s="171"/>
      <c r="SDA51" s="171"/>
      <c r="SDB51" s="171"/>
      <c r="SDC51" s="171"/>
      <c r="SDD51" s="171"/>
      <c r="SDE51" s="171"/>
      <c r="SDF51" s="171"/>
      <c r="SDG51" s="171"/>
      <c r="SDH51" s="171"/>
      <c r="SDI51" s="171"/>
      <c r="SDJ51" s="171"/>
      <c r="SDK51" s="171"/>
      <c r="SDL51" s="171"/>
      <c r="SDM51" s="171"/>
      <c r="SDN51" s="171"/>
      <c r="SDO51" s="171"/>
      <c r="SDP51" s="171"/>
      <c r="SDQ51" s="171"/>
      <c r="SDR51" s="171"/>
      <c r="SDS51" s="171"/>
      <c r="SDT51" s="171"/>
      <c r="SDU51" s="171"/>
      <c r="SDV51" s="171"/>
      <c r="SDW51" s="171"/>
      <c r="SDX51" s="171"/>
      <c r="SDY51" s="171"/>
      <c r="SDZ51" s="171"/>
      <c r="SEA51" s="171"/>
      <c r="SEB51" s="171"/>
      <c r="SEC51" s="171"/>
      <c r="SED51" s="171"/>
      <c r="SEE51" s="171"/>
      <c r="SEF51" s="171"/>
      <c r="SEG51" s="171"/>
      <c r="SEH51" s="171"/>
      <c r="SEI51" s="171"/>
      <c r="SEJ51" s="171"/>
      <c r="SEK51" s="171"/>
      <c r="SEL51" s="171"/>
      <c r="SEM51" s="171"/>
      <c r="SEN51" s="171"/>
      <c r="SEO51" s="171"/>
      <c r="SEP51" s="171"/>
      <c r="SEQ51" s="171"/>
      <c r="SER51" s="171"/>
      <c r="SES51" s="171"/>
      <c r="SET51" s="171"/>
      <c r="SEU51" s="171"/>
      <c r="SEV51" s="171"/>
      <c r="SEW51" s="171"/>
      <c r="SEX51" s="171"/>
      <c r="SEY51" s="171"/>
      <c r="SEZ51" s="171"/>
      <c r="SFA51" s="171"/>
      <c r="SFB51" s="171"/>
      <c r="SFC51" s="171"/>
      <c r="SFD51" s="171"/>
      <c r="SFE51" s="171"/>
      <c r="SFF51" s="171"/>
      <c r="SFG51" s="171"/>
      <c r="SFH51" s="171"/>
      <c r="SFI51" s="171"/>
      <c r="SFJ51" s="171"/>
      <c r="SFK51" s="171"/>
      <c r="SFL51" s="171"/>
      <c r="SFM51" s="171"/>
      <c r="SFN51" s="171"/>
      <c r="SFO51" s="171"/>
      <c r="SFP51" s="171"/>
      <c r="SFQ51" s="171"/>
      <c r="SFR51" s="171"/>
      <c r="SFS51" s="171"/>
      <c r="SFT51" s="171"/>
      <c r="SFU51" s="171"/>
      <c r="SFV51" s="171"/>
      <c r="SFW51" s="171"/>
      <c r="SFX51" s="171"/>
      <c r="SFY51" s="171"/>
      <c r="SFZ51" s="171"/>
      <c r="SGA51" s="171"/>
      <c r="SGB51" s="171"/>
      <c r="SGC51" s="171"/>
      <c r="SGD51" s="171"/>
      <c r="SGE51" s="171"/>
      <c r="SGF51" s="171"/>
      <c r="SGG51" s="171"/>
      <c r="SGH51" s="171"/>
      <c r="SGI51" s="171"/>
      <c r="SGJ51" s="171"/>
      <c r="SGK51" s="171"/>
      <c r="SGL51" s="171"/>
      <c r="SGM51" s="171"/>
      <c r="SGN51" s="171"/>
      <c r="SGO51" s="171"/>
      <c r="SGP51" s="171"/>
      <c r="SGQ51" s="171"/>
      <c r="SGR51" s="171"/>
      <c r="SGS51" s="171"/>
      <c r="SGT51" s="171"/>
      <c r="SGU51" s="171"/>
      <c r="SGV51" s="171"/>
      <c r="SGW51" s="171"/>
      <c r="SGX51" s="171"/>
      <c r="SGY51" s="171"/>
      <c r="SGZ51" s="171"/>
      <c r="SHA51" s="171"/>
      <c r="SHB51" s="171"/>
      <c r="SHC51" s="171"/>
      <c r="SHD51" s="171"/>
      <c r="SHE51" s="171"/>
      <c r="SHF51" s="171"/>
      <c r="SHG51" s="171"/>
      <c r="SHH51" s="171"/>
      <c r="SHI51" s="171"/>
      <c r="SHJ51" s="171"/>
      <c r="SHK51" s="171"/>
      <c r="SHL51" s="171"/>
      <c r="SHM51" s="171"/>
      <c r="SHN51" s="171"/>
      <c r="SHO51" s="171"/>
      <c r="SHP51" s="171"/>
      <c r="SHQ51" s="171"/>
      <c r="SHR51" s="171"/>
      <c r="SHS51" s="171"/>
      <c r="SHT51" s="171"/>
      <c r="SHU51" s="171"/>
      <c r="SHV51" s="171"/>
      <c r="SHW51" s="171"/>
      <c r="SHX51" s="171"/>
      <c r="SHY51" s="171"/>
      <c r="SHZ51" s="171"/>
      <c r="SIA51" s="171"/>
      <c r="SIB51" s="171"/>
      <c r="SIC51" s="171"/>
      <c r="SID51" s="171"/>
      <c r="SIE51" s="171"/>
      <c r="SIF51" s="171"/>
      <c r="SIG51" s="171"/>
      <c r="SIH51" s="171"/>
      <c r="SII51" s="171"/>
      <c r="SIJ51" s="171"/>
      <c r="SIK51" s="171"/>
      <c r="SIL51" s="171"/>
      <c r="SIM51" s="171"/>
      <c r="SIN51" s="171"/>
      <c r="SIO51" s="171"/>
      <c r="SIP51" s="171"/>
      <c r="SIQ51" s="171"/>
      <c r="SIR51" s="171"/>
      <c r="SIS51" s="171"/>
      <c r="SIT51" s="171"/>
      <c r="SIU51" s="171"/>
      <c r="SIV51" s="171"/>
      <c r="SIW51" s="171"/>
      <c r="SIX51" s="171"/>
      <c r="SIY51" s="171"/>
      <c r="SIZ51" s="171"/>
      <c r="SJA51" s="171"/>
      <c r="SJB51" s="171"/>
      <c r="SJC51" s="171"/>
      <c r="SJD51" s="171"/>
      <c r="SJE51" s="171"/>
      <c r="SJF51" s="171"/>
      <c r="SJG51" s="171"/>
      <c r="SJH51" s="171"/>
      <c r="SJI51" s="171"/>
      <c r="SJJ51" s="171"/>
      <c r="SJK51" s="171"/>
      <c r="SJL51" s="171"/>
      <c r="SJM51" s="171"/>
      <c r="SJN51" s="171"/>
      <c r="SJO51" s="171"/>
      <c r="SJP51" s="171"/>
      <c r="SJQ51" s="171"/>
      <c r="SJR51" s="171"/>
      <c r="SJS51" s="171"/>
      <c r="SJT51" s="171"/>
      <c r="SJU51" s="171"/>
      <c r="SJV51" s="171"/>
      <c r="SJW51" s="171"/>
      <c r="SJX51" s="171"/>
      <c r="SJY51" s="171"/>
      <c r="SJZ51" s="171"/>
      <c r="SKA51" s="171"/>
      <c r="SKB51" s="171"/>
      <c r="SKC51" s="171"/>
      <c r="SKD51" s="171"/>
      <c r="SKE51" s="171"/>
      <c r="SKF51" s="171"/>
      <c r="SKG51" s="171"/>
      <c r="SKH51" s="171"/>
      <c r="SKI51" s="171"/>
      <c r="SKJ51" s="171"/>
      <c r="SKK51" s="171"/>
      <c r="SKL51" s="171"/>
      <c r="SKM51" s="171"/>
      <c r="SKN51" s="171"/>
      <c r="SKO51" s="171"/>
      <c r="SKP51" s="171"/>
      <c r="SKQ51" s="171"/>
      <c r="SKR51" s="171"/>
      <c r="SKS51" s="171"/>
      <c r="SKT51" s="171"/>
      <c r="SKU51" s="171"/>
      <c r="SKV51" s="171"/>
      <c r="SKW51" s="171"/>
      <c r="SKX51" s="171"/>
      <c r="SKY51" s="171"/>
      <c r="SKZ51" s="171"/>
      <c r="SLA51" s="171"/>
      <c r="SLB51" s="171"/>
      <c r="SLC51" s="171"/>
      <c r="SLD51" s="171"/>
      <c r="SLE51" s="171"/>
      <c r="SLF51" s="171"/>
      <c r="SLG51" s="171"/>
      <c r="SLH51" s="171"/>
      <c r="SLI51" s="171"/>
      <c r="SLJ51" s="171"/>
      <c r="SLK51" s="171"/>
      <c r="SLL51" s="171"/>
      <c r="SLM51" s="171"/>
      <c r="SLN51" s="171"/>
      <c r="SLO51" s="171"/>
      <c r="SLP51" s="171"/>
      <c r="SLQ51" s="171"/>
      <c r="SLR51" s="171"/>
      <c r="SLS51" s="171"/>
      <c r="SLT51" s="171"/>
      <c r="SLU51" s="171"/>
      <c r="SLV51" s="171"/>
      <c r="SLW51" s="171"/>
      <c r="SLX51" s="171"/>
      <c r="SLY51" s="171"/>
      <c r="SLZ51" s="171"/>
      <c r="SMA51" s="171"/>
      <c r="SMB51" s="171"/>
      <c r="SMC51" s="171"/>
      <c r="SMD51" s="171"/>
      <c r="SME51" s="171"/>
      <c r="SMF51" s="171"/>
      <c r="SMG51" s="171"/>
      <c r="SMH51" s="171"/>
      <c r="SMI51" s="171"/>
      <c r="SMJ51" s="171"/>
      <c r="SMK51" s="171"/>
      <c r="SML51" s="171"/>
      <c r="SMM51" s="171"/>
      <c r="SMN51" s="171"/>
      <c r="SMO51" s="171"/>
      <c r="SMP51" s="171"/>
      <c r="SMQ51" s="171"/>
      <c r="SMR51" s="171"/>
      <c r="SMS51" s="171"/>
      <c r="SMT51" s="171"/>
      <c r="SMU51" s="171"/>
      <c r="SMV51" s="171"/>
      <c r="SMW51" s="171"/>
      <c r="SMX51" s="171"/>
      <c r="SMY51" s="171"/>
      <c r="SMZ51" s="171"/>
      <c r="SNA51" s="171"/>
      <c r="SNB51" s="171"/>
      <c r="SNC51" s="171"/>
      <c r="SND51" s="171"/>
      <c r="SNE51" s="171"/>
      <c r="SNF51" s="171"/>
      <c r="SNG51" s="171"/>
      <c r="SNH51" s="171"/>
      <c r="SNI51" s="171"/>
      <c r="SNJ51" s="171"/>
      <c r="SNK51" s="171"/>
      <c r="SNL51" s="171"/>
      <c r="SNM51" s="171"/>
      <c r="SNN51" s="171"/>
      <c r="SNO51" s="171"/>
      <c r="SNP51" s="171"/>
      <c r="SNQ51" s="171"/>
      <c r="SNR51" s="171"/>
      <c r="SNS51" s="171"/>
      <c r="SNT51" s="171"/>
      <c r="SNU51" s="171"/>
      <c r="SNV51" s="171"/>
      <c r="SNW51" s="171"/>
      <c r="SNX51" s="171"/>
      <c r="SNY51" s="171"/>
      <c r="SNZ51" s="171"/>
      <c r="SOA51" s="171"/>
      <c r="SOB51" s="171"/>
      <c r="SOC51" s="171"/>
      <c r="SOD51" s="171"/>
      <c r="SOE51" s="171"/>
      <c r="SOF51" s="171"/>
      <c r="SOG51" s="171"/>
      <c r="SOH51" s="171"/>
      <c r="SOI51" s="171"/>
      <c r="SOJ51" s="171"/>
      <c r="SOK51" s="171"/>
      <c r="SOL51" s="171"/>
      <c r="SOM51" s="171"/>
      <c r="SON51" s="171"/>
      <c r="SOO51" s="171"/>
      <c r="SOP51" s="171"/>
      <c r="SOQ51" s="171"/>
      <c r="SOR51" s="171"/>
      <c r="SOS51" s="171"/>
      <c r="SOT51" s="171"/>
      <c r="SOU51" s="171"/>
      <c r="SOV51" s="171"/>
      <c r="SOW51" s="171"/>
      <c r="SOX51" s="171"/>
      <c r="SOY51" s="171"/>
      <c r="SOZ51" s="171"/>
      <c r="SPA51" s="171"/>
      <c r="SPB51" s="171"/>
      <c r="SPC51" s="171"/>
      <c r="SPD51" s="171"/>
      <c r="SPE51" s="171"/>
      <c r="SPF51" s="171"/>
      <c r="SPG51" s="171"/>
      <c r="SPH51" s="171"/>
      <c r="SPI51" s="171"/>
      <c r="SPJ51" s="171"/>
      <c r="SPK51" s="171"/>
      <c r="SPL51" s="171"/>
      <c r="SPM51" s="171"/>
      <c r="SPN51" s="171"/>
      <c r="SPO51" s="171"/>
      <c r="SPP51" s="171"/>
      <c r="SPQ51" s="171"/>
      <c r="SPR51" s="171"/>
      <c r="SPS51" s="171"/>
      <c r="SPT51" s="171"/>
      <c r="SPU51" s="171"/>
      <c r="SPV51" s="171"/>
      <c r="SPW51" s="171"/>
      <c r="SPX51" s="171"/>
      <c r="SPY51" s="171"/>
      <c r="SPZ51" s="171"/>
      <c r="SQA51" s="171"/>
      <c r="SQB51" s="171"/>
      <c r="SQC51" s="171"/>
      <c r="SQD51" s="171"/>
      <c r="SQE51" s="171"/>
      <c r="SQF51" s="171"/>
      <c r="SQG51" s="171"/>
      <c r="SQH51" s="171"/>
      <c r="SQI51" s="171"/>
      <c r="SQJ51" s="171"/>
      <c r="SQK51" s="171"/>
      <c r="SQL51" s="171"/>
      <c r="SQM51" s="171"/>
      <c r="SQN51" s="171"/>
      <c r="SQO51" s="171"/>
      <c r="SQP51" s="171"/>
      <c r="SQQ51" s="171"/>
      <c r="SQR51" s="171"/>
      <c r="SQS51" s="171"/>
      <c r="SQT51" s="171"/>
      <c r="SQU51" s="171"/>
      <c r="SQV51" s="171"/>
      <c r="SQW51" s="171"/>
      <c r="SQX51" s="171"/>
      <c r="SQY51" s="171"/>
      <c r="SQZ51" s="171"/>
      <c r="SRA51" s="171"/>
      <c r="SRB51" s="171"/>
      <c r="SRC51" s="171"/>
      <c r="SRD51" s="171"/>
      <c r="SRE51" s="171"/>
      <c r="SRF51" s="171"/>
      <c r="SRG51" s="171"/>
      <c r="SRH51" s="171"/>
      <c r="SRI51" s="171"/>
      <c r="SRJ51" s="171"/>
      <c r="SRK51" s="171"/>
      <c r="SRL51" s="171"/>
      <c r="SRM51" s="171"/>
      <c r="SRN51" s="171"/>
      <c r="SRO51" s="171"/>
      <c r="SRP51" s="171"/>
      <c r="SRQ51" s="171"/>
      <c r="SRR51" s="171"/>
      <c r="SRS51" s="171"/>
      <c r="SRT51" s="171"/>
      <c r="SRU51" s="171"/>
      <c r="SRV51" s="171"/>
      <c r="SRW51" s="171"/>
      <c r="SRX51" s="171"/>
      <c r="SRY51" s="171"/>
      <c r="SRZ51" s="171"/>
      <c r="SSA51" s="171"/>
      <c r="SSB51" s="171"/>
      <c r="SSC51" s="171"/>
      <c r="SSD51" s="171"/>
      <c r="SSE51" s="171"/>
      <c r="SSF51" s="171"/>
      <c r="SSG51" s="171"/>
      <c r="SSH51" s="171"/>
      <c r="SSI51" s="171"/>
      <c r="SSJ51" s="171"/>
      <c r="SSK51" s="171"/>
      <c r="SSL51" s="171"/>
      <c r="SSM51" s="171"/>
      <c r="SSN51" s="171"/>
      <c r="SSO51" s="171"/>
      <c r="SSP51" s="171"/>
      <c r="SSQ51" s="171"/>
      <c r="SSR51" s="171"/>
      <c r="SSS51" s="171"/>
      <c r="SST51" s="171"/>
      <c r="SSU51" s="171"/>
      <c r="SSV51" s="171"/>
      <c r="SSW51" s="171"/>
      <c r="SSX51" s="171"/>
      <c r="SSY51" s="171"/>
      <c r="SSZ51" s="171"/>
      <c r="STA51" s="171"/>
      <c r="STB51" s="171"/>
      <c r="STC51" s="171"/>
      <c r="STD51" s="171"/>
      <c r="STE51" s="171"/>
      <c r="STF51" s="171"/>
      <c r="STG51" s="171"/>
      <c r="STH51" s="171"/>
      <c r="STI51" s="171"/>
      <c r="STJ51" s="171"/>
      <c r="STK51" s="171"/>
      <c r="STL51" s="171"/>
      <c r="STM51" s="171"/>
      <c r="STN51" s="171"/>
      <c r="STO51" s="171"/>
      <c r="STP51" s="171"/>
      <c r="STQ51" s="171"/>
      <c r="STR51" s="171"/>
      <c r="STS51" s="171"/>
      <c r="STT51" s="171"/>
      <c r="STU51" s="171"/>
      <c r="STV51" s="171"/>
      <c r="STW51" s="171"/>
      <c r="STX51" s="171"/>
      <c r="STY51" s="171"/>
      <c r="STZ51" s="171"/>
      <c r="SUA51" s="171"/>
      <c r="SUB51" s="171"/>
      <c r="SUC51" s="171"/>
      <c r="SUD51" s="171"/>
      <c r="SUE51" s="171"/>
      <c r="SUF51" s="171"/>
      <c r="SUG51" s="171"/>
      <c r="SUH51" s="171"/>
      <c r="SUI51" s="171"/>
      <c r="SUJ51" s="171"/>
      <c r="SUK51" s="171"/>
      <c r="SUL51" s="171"/>
      <c r="SUM51" s="171"/>
      <c r="SUN51" s="171"/>
      <c r="SUO51" s="171"/>
      <c r="SUP51" s="171"/>
      <c r="SUQ51" s="171"/>
      <c r="SUR51" s="171"/>
      <c r="SUS51" s="171"/>
      <c r="SUT51" s="171"/>
      <c r="SUU51" s="171"/>
      <c r="SUV51" s="171"/>
      <c r="SUW51" s="171"/>
      <c r="SUX51" s="171"/>
      <c r="SUY51" s="171"/>
      <c r="SUZ51" s="171"/>
      <c r="SVA51" s="171"/>
      <c r="SVB51" s="171"/>
      <c r="SVC51" s="171"/>
      <c r="SVD51" s="171"/>
      <c r="SVE51" s="171"/>
      <c r="SVF51" s="171"/>
      <c r="SVG51" s="171"/>
      <c r="SVH51" s="171"/>
      <c r="SVI51" s="171"/>
      <c r="SVJ51" s="171"/>
      <c r="SVK51" s="171"/>
      <c r="SVL51" s="171"/>
      <c r="SVM51" s="171"/>
      <c r="SVN51" s="171"/>
      <c r="SVO51" s="171"/>
      <c r="SVP51" s="171"/>
      <c r="SVQ51" s="171"/>
      <c r="SVR51" s="171"/>
      <c r="SVS51" s="171"/>
      <c r="SVT51" s="171"/>
      <c r="SVU51" s="171"/>
      <c r="SVV51" s="171"/>
      <c r="SVW51" s="171"/>
      <c r="SVX51" s="171"/>
      <c r="SVY51" s="171"/>
      <c r="SVZ51" s="171"/>
      <c r="SWA51" s="171"/>
      <c r="SWB51" s="171"/>
      <c r="SWC51" s="171"/>
      <c r="SWD51" s="171"/>
      <c r="SWE51" s="171"/>
      <c r="SWF51" s="171"/>
      <c r="SWG51" s="171"/>
      <c r="SWH51" s="171"/>
      <c r="SWI51" s="171"/>
      <c r="SWJ51" s="171"/>
      <c r="SWK51" s="171"/>
      <c r="SWL51" s="171"/>
      <c r="SWM51" s="171"/>
      <c r="SWN51" s="171"/>
      <c r="SWO51" s="171"/>
      <c r="SWP51" s="171"/>
      <c r="SWQ51" s="171"/>
      <c r="SWR51" s="171"/>
      <c r="SWS51" s="171"/>
      <c r="SWT51" s="171"/>
      <c r="SWU51" s="171"/>
      <c r="SWV51" s="171"/>
      <c r="SWW51" s="171"/>
      <c r="SWX51" s="171"/>
      <c r="SWY51" s="171"/>
      <c r="SWZ51" s="171"/>
      <c r="SXA51" s="171"/>
      <c r="SXB51" s="171"/>
      <c r="SXC51" s="171"/>
      <c r="SXD51" s="171"/>
      <c r="SXE51" s="171"/>
      <c r="SXF51" s="171"/>
      <c r="SXG51" s="171"/>
      <c r="SXH51" s="171"/>
      <c r="SXI51" s="171"/>
      <c r="SXJ51" s="171"/>
      <c r="SXK51" s="171"/>
      <c r="SXL51" s="171"/>
      <c r="SXM51" s="171"/>
      <c r="SXN51" s="171"/>
      <c r="SXO51" s="171"/>
      <c r="SXP51" s="171"/>
      <c r="SXQ51" s="171"/>
      <c r="SXR51" s="171"/>
      <c r="SXS51" s="171"/>
      <c r="SXT51" s="171"/>
      <c r="SXU51" s="171"/>
      <c r="SXV51" s="171"/>
      <c r="SXW51" s="171"/>
      <c r="SXX51" s="171"/>
      <c r="SXY51" s="171"/>
      <c r="SXZ51" s="171"/>
      <c r="SYA51" s="171"/>
      <c r="SYB51" s="171"/>
      <c r="SYC51" s="171"/>
      <c r="SYD51" s="171"/>
      <c r="SYE51" s="171"/>
      <c r="SYF51" s="171"/>
      <c r="SYG51" s="171"/>
      <c r="SYH51" s="171"/>
      <c r="SYI51" s="171"/>
      <c r="SYJ51" s="171"/>
      <c r="SYK51" s="171"/>
      <c r="SYL51" s="171"/>
      <c r="SYM51" s="171"/>
      <c r="SYN51" s="171"/>
      <c r="SYO51" s="171"/>
      <c r="SYP51" s="171"/>
      <c r="SYQ51" s="171"/>
      <c r="SYR51" s="171"/>
      <c r="SYS51" s="171"/>
      <c r="SYT51" s="171"/>
      <c r="SYU51" s="171"/>
      <c r="SYV51" s="171"/>
      <c r="SYW51" s="171"/>
      <c r="SYX51" s="171"/>
      <c r="SYY51" s="171"/>
      <c r="SYZ51" s="171"/>
      <c r="SZA51" s="171"/>
      <c r="SZB51" s="171"/>
      <c r="SZC51" s="171"/>
      <c r="SZD51" s="171"/>
      <c r="SZE51" s="171"/>
      <c r="SZF51" s="171"/>
      <c r="SZG51" s="171"/>
      <c r="SZH51" s="171"/>
      <c r="SZI51" s="171"/>
      <c r="SZJ51" s="171"/>
      <c r="SZK51" s="171"/>
      <c r="SZL51" s="171"/>
      <c r="SZM51" s="171"/>
      <c r="SZN51" s="171"/>
      <c r="SZO51" s="171"/>
      <c r="SZP51" s="171"/>
      <c r="SZQ51" s="171"/>
      <c r="SZR51" s="171"/>
      <c r="SZS51" s="171"/>
      <c r="SZT51" s="171"/>
      <c r="SZU51" s="171"/>
      <c r="SZV51" s="171"/>
      <c r="SZW51" s="171"/>
      <c r="SZX51" s="171"/>
      <c r="SZY51" s="171"/>
      <c r="SZZ51" s="171"/>
      <c r="TAA51" s="171"/>
      <c r="TAB51" s="171"/>
      <c r="TAC51" s="171"/>
      <c r="TAD51" s="171"/>
      <c r="TAE51" s="171"/>
      <c r="TAF51" s="171"/>
      <c r="TAG51" s="171"/>
      <c r="TAH51" s="171"/>
      <c r="TAI51" s="171"/>
      <c r="TAJ51" s="171"/>
      <c r="TAK51" s="171"/>
      <c r="TAL51" s="171"/>
      <c r="TAM51" s="171"/>
      <c r="TAN51" s="171"/>
      <c r="TAO51" s="171"/>
      <c r="TAP51" s="171"/>
      <c r="TAQ51" s="171"/>
      <c r="TAR51" s="171"/>
      <c r="TAS51" s="171"/>
      <c r="TAT51" s="171"/>
      <c r="TAU51" s="171"/>
      <c r="TAV51" s="171"/>
      <c r="TAW51" s="171"/>
      <c r="TAX51" s="171"/>
      <c r="TAY51" s="171"/>
      <c r="TAZ51" s="171"/>
      <c r="TBA51" s="171"/>
      <c r="TBB51" s="171"/>
      <c r="TBC51" s="171"/>
      <c r="TBD51" s="171"/>
      <c r="TBE51" s="171"/>
      <c r="TBF51" s="171"/>
      <c r="TBG51" s="171"/>
      <c r="TBH51" s="171"/>
      <c r="TBI51" s="171"/>
      <c r="TBJ51" s="171"/>
      <c r="TBK51" s="171"/>
      <c r="TBL51" s="171"/>
      <c r="TBM51" s="171"/>
      <c r="TBN51" s="171"/>
      <c r="TBO51" s="171"/>
      <c r="TBP51" s="171"/>
      <c r="TBQ51" s="171"/>
      <c r="TBR51" s="171"/>
      <c r="TBS51" s="171"/>
      <c r="TBT51" s="171"/>
      <c r="TBU51" s="171"/>
      <c r="TBV51" s="171"/>
      <c r="TBW51" s="171"/>
      <c r="TBX51" s="171"/>
      <c r="TBY51" s="171"/>
      <c r="TBZ51" s="171"/>
      <c r="TCA51" s="171"/>
      <c r="TCB51" s="171"/>
      <c r="TCC51" s="171"/>
      <c r="TCD51" s="171"/>
      <c r="TCE51" s="171"/>
      <c r="TCF51" s="171"/>
      <c r="TCG51" s="171"/>
      <c r="TCH51" s="171"/>
      <c r="TCI51" s="171"/>
      <c r="TCJ51" s="171"/>
      <c r="TCK51" s="171"/>
      <c r="TCL51" s="171"/>
      <c r="TCM51" s="171"/>
      <c r="TCN51" s="171"/>
      <c r="TCO51" s="171"/>
      <c r="TCP51" s="171"/>
      <c r="TCQ51" s="171"/>
      <c r="TCR51" s="171"/>
      <c r="TCS51" s="171"/>
      <c r="TCT51" s="171"/>
      <c r="TCU51" s="171"/>
      <c r="TCV51" s="171"/>
      <c r="TCW51" s="171"/>
      <c r="TCX51" s="171"/>
      <c r="TCY51" s="171"/>
      <c r="TCZ51" s="171"/>
      <c r="TDA51" s="171"/>
      <c r="TDB51" s="171"/>
      <c r="TDC51" s="171"/>
      <c r="TDD51" s="171"/>
      <c r="TDE51" s="171"/>
      <c r="TDF51" s="171"/>
      <c r="TDG51" s="171"/>
      <c r="TDH51" s="171"/>
      <c r="TDI51" s="171"/>
      <c r="TDJ51" s="171"/>
      <c r="TDK51" s="171"/>
      <c r="TDL51" s="171"/>
      <c r="TDM51" s="171"/>
      <c r="TDN51" s="171"/>
      <c r="TDO51" s="171"/>
      <c r="TDP51" s="171"/>
      <c r="TDQ51" s="171"/>
      <c r="TDR51" s="171"/>
      <c r="TDS51" s="171"/>
      <c r="TDT51" s="171"/>
      <c r="TDU51" s="171"/>
      <c r="TDV51" s="171"/>
      <c r="TDW51" s="171"/>
      <c r="TDX51" s="171"/>
      <c r="TDY51" s="171"/>
      <c r="TDZ51" s="171"/>
      <c r="TEA51" s="171"/>
      <c r="TEB51" s="171"/>
      <c r="TEC51" s="171"/>
      <c r="TED51" s="171"/>
      <c r="TEE51" s="171"/>
      <c r="TEF51" s="171"/>
      <c r="TEG51" s="171"/>
      <c r="TEH51" s="171"/>
      <c r="TEI51" s="171"/>
      <c r="TEJ51" s="171"/>
      <c r="TEK51" s="171"/>
      <c r="TEL51" s="171"/>
      <c r="TEM51" s="171"/>
      <c r="TEN51" s="171"/>
      <c r="TEO51" s="171"/>
      <c r="TEP51" s="171"/>
      <c r="TEQ51" s="171"/>
      <c r="TER51" s="171"/>
      <c r="TES51" s="171"/>
      <c r="TET51" s="171"/>
      <c r="TEU51" s="171"/>
      <c r="TEV51" s="171"/>
      <c r="TEW51" s="171"/>
      <c r="TEX51" s="171"/>
      <c r="TEY51" s="171"/>
      <c r="TEZ51" s="171"/>
      <c r="TFA51" s="171"/>
      <c r="TFB51" s="171"/>
      <c r="TFC51" s="171"/>
      <c r="TFD51" s="171"/>
      <c r="TFE51" s="171"/>
      <c r="TFF51" s="171"/>
      <c r="TFG51" s="171"/>
      <c r="TFH51" s="171"/>
      <c r="TFI51" s="171"/>
      <c r="TFJ51" s="171"/>
      <c r="TFK51" s="171"/>
      <c r="TFL51" s="171"/>
      <c r="TFM51" s="171"/>
      <c r="TFN51" s="171"/>
      <c r="TFO51" s="171"/>
      <c r="TFP51" s="171"/>
      <c r="TFQ51" s="171"/>
      <c r="TFR51" s="171"/>
      <c r="TFS51" s="171"/>
      <c r="TFT51" s="171"/>
      <c r="TFU51" s="171"/>
      <c r="TFV51" s="171"/>
      <c r="TFW51" s="171"/>
      <c r="TFX51" s="171"/>
      <c r="TFY51" s="171"/>
      <c r="TFZ51" s="171"/>
      <c r="TGA51" s="171"/>
      <c r="TGB51" s="171"/>
      <c r="TGC51" s="171"/>
      <c r="TGD51" s="171"/>
      <c r="TGE51" s="171"/>
      <c r="TGF51" s="171"/>
      <c r="TGG51" s="171"/>
      <c r="TGH51" s="171"/>
      <c r="TGI51" s="171"/>
      <c r="TGJ51" s="171"/>
      <c r="TGK51" s="171"/>
      <c r="TGL51" s="171"/>
      <c r="TGM51" s="171"/>
      <c r="TGN51" s="171"/>
      <c r="TGO51" s="171"/>
      <c r="TGP51" s="171"/>
      <c r="TGQ51" s="171"/>
      <c r="TGR51" s="171"/>
      <c r="TGS51" s="171"/>
      <c r="TGT51" s="171"/>
      <c r="TGU51" s="171"/>
      <c r="TGV51" s="171"/>
      <c r="TGW51" s="171"/>
      <c r="TGX51" s="171"/>
      <c r="TGY51" s="171"/>
      <c r="TGZ51" s="171"/>
      <c r="THA51" s="171"/>
      <c r="THB51" s="171"/>
      <c r="THC51" s="171"/>
      <c r="THD51" s="171"/>
      <c r="THE51" s="171"/>
      <c r="THF51" s="171"/>
      <c r="THG51" s="171"/>
      <c r="THH51" s="171"/>
      <c r="THI51" s="171"/>
      <c r="THJ51" s="171"/>
      <c r="THK51" s="171"/>
      <c r="THL51" s="171"/>
      <c r="THM51" s="171"/>
      <c r="THN51" s="171"/>
      <c r="THO51" s="171"/>
      <c r="THP51" s="171"/>
      <c r="THQ51" s="171"/>
      <c r="THR51" s="171"/>
      <c r="THS51" s="171"/>
      <c r="THT51" s="171"/>
      <c r="THU51" s="171"/>
      <c r="THV51" s="171"/>
      <c r="THW51" s="171"/>
      <c r="THX51" s="171"/>
      <c r="THY51" s="171"/>
      <c r="THZ51" s="171"/>
      <c r="TIA51" s="171"/>
      <c r="TIB51" s="171"/>
      <c r="TIC51" s="171"/>
      <c r="TID51" s="171"/>
      <c r="TIE51" s="171"/>
      <c r="TIF51" s="171"/>
      <c r="TIG51" s="171"/>
      <c r="TIH51" s="171"/>
      <c r="TII51" s="171"/>
      <c r="TIJ51" s="171"/>
      <c r="TIK51" s="171"/>
      <c r="TIL51" s="171"/>
      <c r="TIM51" s="171"/>
      <c r="TIN51" s="171"/>
      <c r="TIO51" s="171"/>
      <c r="TIP51" s="171"/>
      <c r="TIQ51" s="171"/>
      <c r="TIR51" s="171"/>
      <c r="TIS51" s="171"/>
      <c r="TIT51" s="171"/>
      <c r="TIU51" s="171"/>
      <c r="TIV51" s="171"/>
      <c r="TIW51" s="171"/>
      <c r="TIX51" s="171"/>
      <c r="TIY51" s="171"/>
      <c r="TIZ51" s="171"/>
      <c r="TJA51" s="171"/>
      <c r="TJB51" s="171"/>
      <c r="TJC51" s="171"/>
      <c r="TJD51" s="171"/>
      <c r="TJE51" s="171"/>
      <c r="TJF51" s="171"/>
      <c r="TJG51" s="171"/>
      <c r="TJH51" s="171"/>
      <c r="TJI51" s="171"/>
      <c r="TJJ51" s="171"/>
      <c r="TJK51" s="171"/>
      <c r="TJL51" s="171"/>
      <c r="TJM51" s="171"/>
      <c r="TJN51" s="171"/>
      <c r="TJO51" s="171"/>
      <c r="TJP51" s="171"/>
      <c r="TJQ51" s="171"/>
      <c r="TJR51" s="171"/>
      <c r="TJS51" s="171"/>
      <c r="TJT51" s="171"/>
      <c r="TJU51" s="171"/>
      <c r="TJV51" s="171"/>
      <c r="TJW51" s="171"/>
      <c r="TJX51" s="171"/>
      <c r="TJY51" s="171"/>
      <c r="TJZ51" s="171"/>
      <c r="TKA51" s="171"/>
      <c r="TKB51" s="171"/>
      <c r="TKC51" s="171"/>
      <c r="TKD51" s="171"/>
      <c r="TKE51" s="171"/>
      <c r="TKF51" s="171"/>
      <c r="TKG51" s="171"/>
      <c r="TKH51" s="171"/>
      <c r="TKI51" s="171"/>
      <c r="TKJ51" s="171"/>
      <c r="TKK51" s="171"/>
      <c r="TKL51" s="171"/>
      <c r="TKM51" s="171"/>
      <c r="TKN51" s="171"/>
      <c r="TKO51" s="171"/>
      <c r="TKP51" s="171"/>
      <c r="TKQ51" s="171"/>
      <c r="TKR51" s="171"/>
      <c r="TKS51" s="171"/>
      <c r="TKT51" s="171"/>
      <c r="TKU51" s="171"/>
      <c r="TKV51" s="171"/>
      <c r="TKW51" s="171"/>
      <c r="TKX51" s="171"/>
      <c r="TKY51" s="171"/>
      <c r="TKZ51" s="171"/>
      <c r="TLA51" s="171"/>
      <c r="TLB51" s="171"/>
      <c r="TLC51" s="171"/>
      <c r="TLD51" s="171"/>
      <c r="TLE51" s="171"/>
      <c r="TLF51" s="171"/>
      <c r="TLG51" s="171"/>
      <c r="TLH51" s="171"/>
      <c r="TLI51" s="171"/>
      <c r="TLJ51" s="171"/>
      <c r="TLK51" s="171"/>
      <c r="TLL51" s="171"/>
      <c r="TLM51" s="171"/>
      <c r="TLN51" s="171"/>
      <c r="TLO51" s="171"/>
      <c r="TLP51" s="171"/>
      <c r="TLQ51" s="171"/>
      <c r="TLR51" s="171"/>
      <c r="TLS51" s="171"/>
      <c r="TLT51" s="171"/>
      <c r="TLU51" s="171"/>
      <c r="TLV51" s="171"/>
      <c r="TLW51" s="171"/>
      <c r="TLX51" s="171"/>
      <c r="TLY51" s="171"/>
      <c r="TLZ51" s="171"/>
      <c r="TMA51" s="171"/>
      <c r="TMB51" s="171"/>
      <c r="TMC51" s="171"/>
      <c r="TMD51" s="171"/>
      <c r="TME51" s="171"/>
      <c r="TMF51" s="171"/>
      <c r="TMG51" s="171"/>
      <c r="TMH51" s="171"/>
      <c r="TMI51" s="171"/>
      <c r="TMJ51" s="171"/>
      <c r="TMK51" s="171"/>
      <c r="TML51" s="171"/>
      <c r="TMM51" s="171"/>
      <c r="TMN51" s="171"/>
      <c r="TMO51" s="171"/>
      <c r="TMP51" s="171"/>
      <c r="TMQ51" s="171"/>
      <c r="TMR51" s="171"/>
      <c r="TMS51" s="171"/>
      <c r="TMT51" s="171"/>
      <c r="TMU51" s="171"/>
      <c r="TMV51" s="171"/>
      <c r="TMW51" s="171"/>
      <c r="TMX51" s="171"/>
      <c r="TMY51" s="171"/>
      <c r="TMZ51" s="171"/>
      <c r="TNA51" s="171"/>
      <c r="TNB51" s="171"/>
      <c r="TNC51" s="171"/>
      <c r="TND51" s="171"/>
      <c r="TNE51" s="171"/>
      <c r="TNF51" s="171"/>
      <c r="TNG51" s="171"/>
      <c r="TNH51" s="171"/>
      <c r="TNI51" s="171"/>
      <c r="TNJ51" s="171"/>
      <c r="TNK51" s="171"/>
      <c r="TNL51" s="171"/>
      <c r="TNM51" s="171"/>
      <c r="TNN51" s="171"/>
      <c r="TNO51" s="171"/>
      <c r="TNP51" s="171"/>
      <c r="TNQ51" s="171"/>
      <c r="TNR51" s="171"/>
      <c r="TNS51" s="171"/>
      <c r="TNT51" s="171"/>
      <c r="TNU51" s="171"/>
      <c r="TNV51" s="171"/>
      <c r="TNW51" s="171"/>
      <c r="TNX51" s="171"/>
      <c r="TNY51" s="171"/>
      <c r="TNZ51" s="171"/>
      <c r="TOA51" s="171"/>
      <c r="TOB51" s="171"/>
      <c r="TOC51" s="171"/>
      <c r="TOD51" s="171"/>
      <c r="TOE51" s="171"/>
      <c r="TOF51" s="171"/>
      <c r="TOG51" s="171"/>
      <c r="TOH51" s="171"/>
      <c r="TOI51" s="171"/>
      <c r="TOJ51" s="171"/>
      <c r="TOK51" s="171"/>
      <c r="TOL51" s="171"/>
      <c r="TOM51" s="171"/>
      <c r="TON51" s="171"/>
      <c r="TOO51" s="171"/>
      <c r="TOP51" s="171"/>
      <c r="TOQ51" s="171"/>
      <c r="TOR51" s="171"/>
      <c r="TOS51" s="171"/>
      <c r="TOT51" s="171"/>
      <c r="TOU51" s="171"/>
      <c r="TOV51" s="171"/>
      <c r="TOW51" s="171"/>
      <c r="TOX51" s="171"/>
      <c r="TOY51" s="171"/>
      <c r="TOZ51" s="171"/>
      <c r="TPA51" s="171"/>
      <c r="TPB51" s="171"/>
      <c r="TPC51" s="171"/>
      <c r="TPD51" s="171"/>
      <c r="TPE51" s="171"/>
      <c r="TPF51" s="171"/>
      <c r="TPG51" s="171"/>
      <c r="TPH51" s="171"/>
      <c r="TPI51" s="171"/>
      <c r="TPJ51" s="171"/>
      <c r="TPK51" s="171"/>
      <c r="TPL51" s="171"/>
      <c r="TPM51" s="171"/>
      <c r="TPN51" s="171"/>
      <c r="TPO51" s="171"/>
      <c r="TPP51" s="171"/>
      <c r="TPQ51" s="171"/>
      <c r="TPR51" s="171"/>
      <c r="TPS51" s="171"/>
      <c r="TPT51" s="171"/>
      <c r="TPU51" s="171"/>
      <c r="TPV51" s="171"/>
      <c r="TPW51" s="171"/>
      <c r="TPX51" s="171"/>
      <c r="TPY51" s="171"/>
      <c r="TPZ51" s="171"/>
      <c r="TQA51" s="171"/>
      <c r="TQB51" s="171"/>
      <c r="TQC51" s="171"/>
      <c r="TQD51" s="171"/>
      <c r="TQE51" s="171"/>
      <c r="TQF51" s="171"/>
      <c r="TQG51" s="171"/>
      <c r="TQH51" s="171"/>
      <c r="TQI51" s="171"/>
      <c r="TQJ51" s="171"/>
      <c r="TQK51" s="171"/>
      <c r="TQL51" s="171"/>
      <c r="TQM51" s="171"/>
      <c r="TQN51" s="171"/>
      <c r="TQO51" s="171"/>
      <c r="TQP51" s="171"/>
      <c r="TQQ51" s="171"/>
      <c r="TQR51" s="171"/>
      <c r="TQS51" s="171"/>
      <c r="TQT51" s="171"/>
      <c r="TQU51" s="171"/>
      <c r="TQV51" s="171"/>
      <c r="TQW51" s="171"/>
      <c r="TQX51" s="171"/>
      <c r="TQY51" s="171"/>
      <c r="TQZ51" s="171"/>
      <c r="TRA51" s="171"/>
      <c r="TRB51" s="171"/>
      <c r="TRC51" s="171"/>
      <c r="TRD51" s="171"/>
      <c r="TRE51" s="171"/>
      <c r="TRF51" s="171"/>
      <c r="TRG51" s="171"/>
      <c r="TRH51" s="171"/>
      <c r="TRI51" s="171"/>
      <c r="TRJ51" s="171"/>
      <c r="TRK51" s="171"/>
      <c r="TRL51" s="171"/>
      <c r="TRM51" s="171"/>
      <c r="TRN51" s="171"/>
      <c r="TRO51" s="171"/>
      <c r="TRP51" s="171"/>
      <c r="TRQ51" s="171"/>
      <c r="TRR51" s="171"/>
      <c r="TRS51" s="171"/>
      <c r="TRT51" s="171"/>
      <c r="TRU51" s="171"/>
      <c r="TRV51" s="171"/>
      <c r="TRW51" s="171"/>
      <c r="TRX51" s="171"/>
      <c r="TRY51" s="171"/>
      <c r="TRZ51" s="171"/>
      <c r="TSA51" s="171"/>
      <c r="TSB51" s="171"/>
      <c r="TSC51" s="171"/>
      <c r="TSD51" s="171"/>
      <c r="TSE51" s="171"/>
      <c r="TSF51" s="171"/>
      <c r="TSG51" s="171"/>
      <c r="TSH51" s="171"/>
      <c r="TSI51" s="171"/>
      <c r="TSJ51" s="171"/>
      <c r="TSK51" s="171"/>
      <c r="TSL51" s="171"/>
      <c r="TSM51" s="171"/>
      <c r="TSN51" s="171"/>
      <c r="TSO51" s="171"/>
      <c r="TSP51" s="171"/>
      <c r="TSQ51" s="171"/>
      <c r="TSR51" s="171"/>
      <c r="TSS51" s="171"/>
      <c r="TST51" s="171"/>
      <c r="TSU51" s="171"/>
      <c r="TSV51" s="171"/>
      <c r="TSW51" s="171"/>
      <c r="TSX51" s="171"/>
      <c r="TSY51" s="171"/>
      <c r="TSZ51" s="171"/>
      <c r="TTA51" s="171"/>
      <c r="TTB51" s="171"/>
      <c r="TTC51" s="171"/>
      <c r="TTD51" s="171"/>
      <c r="TTE51" s="171"/>
      <c r="TTF51" s="171"/>
      <c r="TTG51" s="171"/>
      <c r="TTH51" s="171"/>
      <c r="TTI51" s="171"/>
      <c r="TTJ51" s="171"/>
      <c r="TTK51" s="171"/>
      <c r="TTL51" s="171"/>
      <c r="TTM51" s="171"/>
      <c r="TTN51" s="171"/>
      <c r="TTO51" s="171"/>
      <c r="TTP51" s="171"/>
      <c r="TTQ51" s="171"/>
      <c r="TTR51" s="171"/>
      <c r="TTS51" s="171"/>
      <c r="TTT51" s="171"/>
      <c r="TTU51" s="171"/>
      <c r="TTV51" s="171"/>
      <c r="TTW51" s="171"/>
      <c r="TTX51" s="171"/>
      <c r="TTY51" s="171"/>
      <c r="TTZ51" s="171"/>
      <c r="TUA51" s="171"/>
      <c r="TUB51" s="171"/>
      <c r="TUC51" s="171"/>
      <c r="TUD51" s="171"/>
      <c r="TUE51" s="171"/>
      <c r="TUF51" s="171"/>
      <c r="TUG51" s="171"/>
      <c r="TUH51" s="171"/>
      <c r="TUI51" s="171"/>
      <c r="TUJ51" s="171"/>
      <c r="TUK51" s="171"/>
      <c r="TUL51" s="171"/>
      <c r="TUM51" s="171"/>
      <c r="TUN51" s="171"/>
      <c r="TUO51" s="171"/>
      <c r="TUP51" s="171"/>
      <c r="TUQ51" s="171"/>
      <c r="TUR51" s="171"/>
      <c r="TUS51" s="171"/>
      <c r="TUT51" s="171"/>
      <c r="TUU51" s="171"/>
      <c r="TUV51" s="171"/>
      <c r="TUW51" s="171"/>
      <c r="TUX51" s="171"/>
      <c r="TUY51" s="171"/>
      <c r="TUZ51" s="171"/>
      <c r="TVA51" s="171"/>
      <c r="TVB51" s="171"/>
      <c r="TVC51" s="171"/>
      <c r="TVD51" s="171"/>
      <c r="TVE51" s="171"/>
      <c r="TVF51" s="171"/>
      <c r="TVG51" s="171"/>
      <c r="TVH51" s="171"/>
      <c r="TVI51" s="171"/>
      <c r="TVJ51" s="171"/>
      <c r="TVK51" s="171"/>
      <c r="TVL51" s="171"/>
      <c r="TVM51" s="171"/>
      <c r="TVN51" s="171"/>
      <c r="TVO51" s="171"/>
      <c r="TVP51" s="171"/>
      <c r="TVQ51" s="171"/>
      <c r="TVR51" s="171"/>
      <c r="TVS51" s="171"/>
      <c r="TVT51" s="171"/>
      <c r="TVU51" s="171"/>
      <c r="TVV51" s="171"/>
      <c r="TVW51" s="171"/>
      <c r="TVX51" s="171"/>
      <c r="TVY51" s="171"/>
      <c r="TVZ51" s="171"/>
      <c r="TWA51" s="171"/>
      <c r="TWB51" s="171"/>
      <c r="TWC51" s="171"/>
      <c r="TWD51" s="171"/>
      <c r="TWE51" s="171"/>
      <c r="TWF51" s="171"/>
      <c r="TWG51" s="171"/>
      <c r="TWH51" s="171"/>
      <c r="TWI51" s="171"/>
      <c r="TWJ51" s="171"/>
      <c r="TWK51" s="171"/>
      <c r="TWL51" s="171"/>
      <c r="TWM51" s="171"/>
      <c r="TWN51" s="171"/>
      <c r="TWO51" s="171"/>
      <c r="TWP51" s="171"/>
      <c r="TWQ51" s="171"/>
      <c r="TWR51" s="171"/>
      <c r="TWS51" s="171"/>
      <c r="TWT51" s="171"/>
      <c r="TWU51" s="171"/>
      <c r="TWV51" s="171"/>
      <c r="TWW51" s="171"/>
      <c r="TWX51" s="171"/>
      <c r="TWY51" s="171"/>
      <c r="TWZ51" s="171"/>
      <c r="TXA51" s="171"/>
      <c r="TXB51" s="171"/>
      <c r="TXC51" s="171"/>
      <c r="TXD51" s="171"/>
      <c r="TXE51" s="171"/>
      <c r="TXF51" s="171"/>
      <c r="TXG51" s="171"/>
      <c r="TXH51" s="171"/>
      <c r="TXI51" s="171"/>
      <c r="TXJ51" s="171"/>
      <c r="TXK51" s="171"/>
      <c r="TXL51" s="171"/>
      <c r="TXM51" s="171"/>
      <c r="TXN51" s="171"/>
      <c r="TXO51" s="171"/>
      <c r="TXP51" s="171"/>
      <c r="TXQ51" s="171"/>
      <c r="TXR51" s="171"/>
      <c r="TXS51" s="171"/>
      <c r="TXT51" s="171"/>
      <c r="TXU51" s="171"/>
      <c r="TXV51" s="171"/>
      <c r="TXW51" s="171"/>
      <c r="TXX51" s="171"/>
      <c r="TXY51" s="171"/>
      <c r="TXZ51" s="171"/>
      <c r="TYA51" s="171"/>
      <c r="TYB51" s="171"/>
      <c r="TYC51" s="171"/>
      <c r="TYD51" s="171"/>
      <c r="TYE51" s="171"/>
      <c r="TYF51" s="171"/>
      <c r="TYG51" s="171"/>
      <c r="TYH51" s="171"/>
      <c r="TYI51" s="171"/>
      <c r="TYJ51" s="171"/>
      <c r="TYK51" s="171"/>
      <c r="TYL51" s="171"/>
      <c r="TYM51" s="171"/>
      <c r="TYN51" s="171"/>
      <c r="TYO51" s="171"/>
      <c r="TYP51" s="171"/>
      <c r="TYQ51" s="171"/>
      <c r="TYR51" s="171"/>
      <c r="TYS51" s="171"/>
      <c r="TYT51" s="171"/>
      <c r="TYU51" s="171"/>
      <c r="TYV51" s="171"/>
      <c r="TYW51" s="171"/>
      <c r="TYX51" s="171"/>
      <c r="TYY51" s="171"/>
      <c r="TYZ51" s="171"/>
      <c r="TZA51" s="171"/>
      <c r="TZB51" s="171"/>
      <c r="TZC51" s="171"/>
      <c r="TZD51" s="171"/>
      <c r="TZE51" s="171"/>
      <c r="TZF51" s="171"/>
      <c r="TZG51" s="171"/>
      <c r="TZH51" s="171"/>
      <c r="TZI51" s="171"/>
      <c r="TZJ51" s="171"/>
      <c r="TZK51" s="171"/>
      <c r="TZL51" s="171"/>
      <c r="TZM51" s="171"/>
      <c r="TZN51" s="171"/>
      <c r="TZO51" s="171"/>
      <c r="TZP51" s="171"/>
      <c r="TZQ51" s="171"/>
      <c r="TZR51" s="171"/>
      <c r="TZS51" s="171"/>
      <c r="TZT51" s="171"/>
      <c r="TZU51" s="171"/>
      <c r="TZV51" s="171"/>
      <c r="TZW51" s="171"/>
      <c r="TZX51" s="171"/>
      <c r="TZY51" s="171"/>
      <c r="TZZ51" s="171"/>
      <c r="UAA51" s="171"/>
      <c r="UAB51" s="171"/>
      <c r="UAC51" s="171"/>
      <c r="UAD51" s="171"/>
      <c r="UAE51" s="171"/>
      <c r="UAF51" s="171"/>
      <c r="UAG51" s="171"/>
      <c r="UAH51" s="171"/>
      <c r="UAI51" s="171"/>
      <c r="UAJ51" s="171"/>
      <c r="UAK51" s="171"/>
      <c r="UAL51" s="171"/>
      <c r="UAM51" s="171"/>
      <c r="UAN51" s="171"/>
      <c r="UAO51" s="171"/>
      <c r="UAP51" s="171"/>
      <c r="UAQ51" s="171"/>
      <c r="UAR51" s="171"/>
      <c r="UAS51" s="171"/>
      <c r="UAT51" s="171"/>
      <c r="UAU51" s="171"/>
      <c r="UAV51" s="171"/>
      <c r="UAW51" s="171"/>
      <c r="UAX51" s="171"/>
      <c r="UAY51" s="171"/>
      <c r="UAZ51" s="171"/>
      <c r="UBA51" s="171"/>
      <c r="UBB51" s="171"/>
      <c r="UBC51" s="171"/>
      <c r="UBD51" s="171"/>
      <c r="UBE51" s="171"/>
      <c r="UBF51" s="171"/>
      <c r="UBG51" s="171"/>
      <c r="UBH51" s="171"/>
      <c r="UBI51" s="171"/>
      <c r="UBJ51" s="171"/>
      <c r="UBK51" s="171"/>
      <c r="UBL51" s="171"/>
      <c r="UBM51" s="171"/>
      <c r="UBN51" s="171"/>
      <c r="UBO51" s="171"/>
      <c r="UBP51" s="171"/>
      <c r="UBQ51" s="171"/>
      <c r="UBR51" s="171"/>
      <c r="UBS51" s="171"/>
      <c r="UBT51" s="171"/>
      <c r="UBU51" s="171"/>
      <c r="UBV51" s="171"/>
      <c r="UBW51" s="171"/>
      <c r="UBX51" s="171"/>
      <c r="UBY51" s="171"/>
      <c r="UBZ51" s="171"/>
      <c r="UCA51" s="171"/>
      <c r="UCB51" s="171"/>
      <c r="UCC51" s="171"/>
      <c r="UCD51" s="171"/>
      <c r="UCE51" s="171"/>
      <c r="UCF51" s="171"/>
      <c r="UCG51" s="171"/>
      <c r="UCH51" s="171"/>
      <c r="UCI51" s="171"/>
      <c r="UCJ51" s="171"/>
      <c r="UCK51" s="171"/>
      <c r="UCL51" s="171"/>
      <c r="UCM51" s="171"/>
      <c r="UCN51" s="171"/>
      <c r="UCO51" s="171"/>
      <c r="UCP51" s="171"/>
      <c r="UCQ51" s="171"/>
      <c r="UCR51" s="171"/>
      <c r="UCS51" s="171"/>
      <c r="UCT51" s="171"/>
      <c r="UCU51" s="171"/>
      <c r="UCV51" s="171"/>
      <c r="UCW51" s="171"/>
      <c r="UCX51" s="171"/>
      <c r="UCY51" s="171"/>
      <c r="UCZ51" s="171"/>
      <c r="UDA51" s="171"/>
      <c r="UDB51" s="171"/>
      <c r="UDC51" s="171"/>
      <c r="UDD51" s="171"/>
      <c r="UDE51" s="171"/>
      <c r="UDF51" s="171"/>
      <c r="UDG51" s="171"/>
      <c r="UDH51" s="171"/>
      <c r="UDI51" s="171"/>
      <c r="UDJ51" s="171"/>
      <c r="UDK51" s="171"/>
      <c r="UDL51" s="171"/>
      <c r="UDM51" s="171"/>
      <c r="UDN51" s="171"/>
      <c r="UDO51" s="171"/>
      <c r="UDP51" s="171"/>
      <c r="UDQ51" s="171"/>
      <c r="UDR51" s="171"/>
      <c r="UDS51" s="171"/>
      <c r="UDT51" s="171"/>
      <c r="UDU51" s="171"/>
      <c r="UDV51" s="171"/>
      <c r="UDW51" s="171"/>
      <c r="UDX51" s="171"/>
      <c r="UDY51" s="171"/>
      <c r="UDZ51" s="171"/>
      <c r="UEA51" s="171"/>
      <c r="UEB51" s="171"/>
      <c r="UEC51" s="171"/>
      <c r="UED51" s="171"/>
      <c r="UEE51" s="171"/>
      <c r="UEF51" s="171"/>
      <c r="UEG51" s="171"/>
      <c r="UEH51" s="171"/>
      <c r="UEI51" s="171"/>
      <c r="UEJ51" s="171"/>
      <c r="UEK51" s="171"/>
      <c r="UEL51" s="171"/>
      <c r="UEM51" s="171"/>
      <c r="UEN51" s="171"/>
      <c r="UEO51" s="171"/>
      <c r="UEP51" s="171"/>
      <c r="UEQ51" s="171"/>
      <c r="UER51" s="171"/>
      <c r="UES51" s="171"/>
      <c r="UET51" s="171"/>
      <c r="UEU51" s="171"/>
      <c r="UEV51" s="171"/>
      <c r="UEW51" s="171"/>
      <c r="UEX51" s="171"/>
      <c r="UEY51" s="171"/>
      <c r="UEZ51" s="171"/>
      <c r="UFA51" s="171"/>
      <c r="UFB51" s="171"/>
      <c r="UFC51" s="171"/>
      <c r="UFD51" s="171"/>
      <c r="UFE51" s="171"/>
      <c r="UFF51" s="171"/>
      <c r="UFG51" s="171"/>
      <c r="UFH51" s="171"/>
      <c r="UFI51" s="171"/>
      <c r="UFJ51" s="171"/>
      <c r="UFK51" s="171"/>
      <c r="UFL51" s="171"/>
      <c r="UFM51" s="171"/>
      <c r="UFN51" s="171"/>
      <c r="UFO51" s="171"/>
      <c r="UFP51" s="171"/>
      <c r="UFQ51" s="171"/>
      <c r="UFR51" s="171"/>
      <c r="UFS51" s="171"/>
      <c r="UFT51" s="171"/>
      <c r="UFU51" s="171"/>
      <c r="UFV51" s="171"/>
      <c r="UFW51" s="171"/>
      <c r="UFX51" s="171"/>
      <c r="UFY51" s="171"/>
      <c r="UFZ51" s="171"/>
      <c r="UGA51" s="171"/>
      <c r="UGB51" s="171"/>
      <c r="UGC51" s="171"/>
      <c r="UGD51" s="171"/>
      <c r="UGE51" s="171"/>
      <c r="UGF51" s="171"/>
      <c r="UGG51" s="171"/>
      <c r="UGH51" s="171"/>
      <c r="UGI51" s="171"/>
      <c r="UGJ51" s="171"/>
      <c r="UGK51" s="171"/>
      <c r="UGL51" s="171"/>
      <c r="UGM51" s="171"/>
      <c r="UGN51" s="171"/>
      <c r="UGO51" s="171"/>
      <c r="UGP51" s="171"/>
      <c r="UGQ51" s="171"/>
      <c r="UGR51" s="171"/>
      <c r="UGS51" s="171"/>
      <c r="UGT51" s="171"/>
      <c r="UGU51" s="171"/>
      <c r="UGV51" s="171"/>
      <c r="UGW51" s="171"/>
      <c r="UGX51" s="171"/>
      <c r="UGY51" s="171"/>
      <c r="UGZ51" s="171"/>
      <c r="UHA51" s="171"/>
      <c r="UHB51" s="171"/>
      <c r="UHC51" s="171"/>
      <c r="UHD51" s="171"/>
      <c r="UHE51" s="171"/>
      <c r="UHF51" s="171"/>
      <c r="UHG51" s="171"/>
      <c r="UHH51" s="171"/>
      <c r="UHI51" s="171"/>
      <c r="UHJ51" s="171"/>
      <c r="UHK51" s="171"/>
      <c r="UHL51" s="171"/>
      <c r="UHM51" s="171"/>
      <c r="UHN51" s="171"/>
      <c r="UHO51" s="171"/>
      <c r="UHP51" s="171"/>
      <c r="UHQ51" s="171"/>
      <c r="UHR51" s="171"/>
      <c r="UHS51" s="171"/>
      <c r="UHT51" s="171"/>
      <c r="UHU51" s="171"/>
      <c r="UHV51" s="171"/>
      <c r="UHW51" s="171"/>
      <c r="UHX51" s="171"/>
      <c r="UHY51" s="171"/>
      <c r="UHZ51" s="171"/>
      <c r="UIA51" s="171"/>
      <c r="UIB51" s="171"/>
      <c r="UIC51" s="171"/>
      <c r="UID51" s="171"/>
      <c r="UIE51" s="171"/>
      <c r="UIF51" s="171"/>
      <c r="UIG51" s="171"/>
      <c r="UIH51" s="171"/>
      <c r="UII51" s="171"/>
      <c r="UIJ51" s="171"/>
      <c r="UIK51" s="171"/>
      <c r="UIL51" s="171"/>
      <c r="UIM51" s="171"/>
      <c r="UIN51" s="171"/>
      <c r="UIO51" s="171"/>
      <c r="UIP51" s="171"/>
      <c r="UIQ51" s="171"/>
      <c r="UIR51" s="171"/>
      <c r="UIS51" s="171"/>
      <c r="UIT51" s="171"/>
      <c r="UIU51" s="171"/>
      <c r="UIV51" s="171"/>
      <c r="UIW51" s="171"/>
      <c r="UIX51" s="171"/>
      <c r="UIY51" s="171"/>
      <c r="UIZ51" s="171"/>
      <c r="UJA51" s="171"/>
      <c r="UJB51" s="171"/>
      <c r="UJC51" s="171"/>
      <c r="UJD51" s="171"/>
      <c r="UJE51" s="171"/>
      <c r="UJF51" s="171"/>
      <c r="UJG51" s="171"/>
      <c r="UJH51" s="171"/>
      <c r="UJI51" s="171"/>
      <c r="UJJ51" s="171"/>
      <c r="UJK51" s="171"/>
      <c r="UJL51" s="171"/>
      <c r="UJM51" s="171"/>
      <c r="UJN51" s="171"/>
      <c r="UJO51" s="171"/>
      <c r="UJP51" s="171"/>
      <c r="UJQ51" s="171"/>
      <c r="UJR51" s="171"/>
      <c r="UJS51" s="171"/>
      <c r="UJT51" s="171"/>
      <c r="UJU51" s="171"/>
      <c r="UJV51" s="171"/>
      <c r="UJW51" s="171"/>
      <c r="UJX51" s="171"/>
      <c r="UJY51" s="171"/>
      <c r="UJZ51" s="171"/>
      <c r="UKA51" s="171"/>
      <c r="UKB51" s="171"/>
      <c r="UKC51" s="171"/>
      <c r="UKD51" s="171"/>
      <c r="UKE51" s="171"/>
      <c r="UKF51" s="171"/>
      <c r="UKG51" s="171"/>
      <c r="UKH51" s="171"/>
      <c r="UKI51" s="171"/>
      <c r="UKJ51" s="171"/>
      <c r="UKK51" s="171"/>
      <c r="UKL51" s="171"/>
      <c r="UKM51" s="171"/>
      <c r="UKN51" s="171"/>
      <c r="UKO51" s="171"/>
      <c r="UKP51" s="171"/>
      <c r="UKQ51" s="171"/>
      <c r="UKR51" s="171"/>
      <c r="UKS51" s="171"/>
      <c r="UKT51" s="171"/>
      <c r="UKU51" s="171"/>
      <c r="UKV51" s="171"/>
      <c r="UKW51" s="171"/>
      <c r="UKX51" s="171"/>
      <c r="UKY51" s="171"/>
      <c r="UKZ51" s="171"/>
      <c r="ULA51" s="171"/>
      <c r="ULB51" s="171"/>
      <c r="ULC51" s="171"/>
      <c r="ULD51" s="171"/>
      <c r="ULE51" s="171"/>
      <c r="ULF51" s="171"/>
      <c r="ULG51" s="171"/>
      <c r="ULH51" s="171"/>
      <c r="ULI51" s="171"/>
      <c r="ULJ51" s="171"/>
      <c r="ULK51" s="171"/>
      <c r="ULL51" s="171"/>
      <c r="ULM51" s="171"/>
      <c r="ULN51" s="171"/>
      <c r="ULO51" s="171"/>
      <c r="ULP51" s="171"/>
      <c r="ULQ51" s="171"/>
      <c r="ULR51" s="171"/>
      <c r="ULS51" s="171"/>
      <c r="ULT51" s="171"/>
      <c r="ULU51" s="171"/>
      <c r="ULV51" s="171"/>
      <c r="ULW51" s="171"/>
      <c r="ULX51" s="171"/>
      <c r="ULY51" s="171"/>
      <c r="ULZ51" s="171"/>
      <c r="UMA51" s="171"/>
      <c r="UMB51" s="171"/>
      <c r="UMC51" s="171"/>
      <c r="UMD51" s="171"/>
      <c r="UME51" s="171"/>
      <c r="UMF51" s="171"/>
      <c r="UMG51" s="171"/>
      <c r="UMH51" s="171"/>
      <c r="UMI51" s="171"/>
      <c r="UMJ51" s="171"/>
      <c r="UMK51" s="171"/>
      <c r="UML51" s="171"/>
      <c r="UMM51" s="171"/>
      <c r="UMN51" s="171"/>
      <c r="UMO51" s="171"/>
      <c r="UMP51" s="171"/>
      <c r="UMQ51" s="171"/>
      <c r="UMR51" s="171"/>
      <c r="UMS51" s="171"/>
      <c r="UMT51" s="171"/>
      <c r="UMU51" s="171"/>
      <c r="UMV51" s="171"/>
      <c r="UMW51" s="171"/>
      <c r="UMX51" s="171"/>
      <c r="UMY51" s="171"/>
      <c r="UMZ51" s="171"/>
      <c r="UNA51" s="171"/>
      <c r="UNB51" s="171"/>
      <c r="UNC51" s="171"/>
      <c r="UND51" s="171"/>
      <c r="UNE51" s="171"/>
      <c r="UNF51" s="171"/>
      <c r="UNG51" s="171"/>
      <c r="UNH51" s="171"/>
      <c r="UNI51" s="171"/>
      <c r="UNJ51" s="171"/>
      <c r="UNK51" s="171"/>
      <c r="UNL51" s="171"/>
      <c r="UNM51" s="171"/>
      <c r="UNN51" s="171"/>
      <c r="UNO51" s="171"/>
      <c r="UNP51" s="171"/>
      <c r="UNQ51" s="171"/>
      <c r="UNR51" s="171"/>
      <c r="UNS51" s="171"/>
      <c r="UNT51" s="171"/>
      <c r="UNU51" s="171"/>
      <c r="UNV51" s="171"/>
      <c r="UNW51" s="171"/>
      <c r="UNX51" s="171"/>
      <c r="UNY51" s="171"/>
      <c r="UNZ51" s="171"/>
      <c r="UOA51" s="171"/>
      <c r="UOB51" s="171"/>
      <c r="UOC51" s="171"/>
      <c r="UOD51" s="171"/>
      <c r="UOE51" s="171"/>
      <c r="UOF51" s="171"/>
      <c r="UOG51" s="171"/>
      <c r="UOH51" s="171"/>
      <c r="UOI51" s="171"/>
      <c r="UOJ51" s="171"/>
      <c r="UOK51" s="171"/>
      <c r="UOL51" s="171"/>
      <c r="UOM51" s="171"/>
      <c r="UON51" s="171"/>
      <c r="UOO51" s="171"/>
      <c r="UOP51" s="171"/>
      <c r="UOQ51" s="171"/>
      <c r="UOR51" s="171"/>
      <c r="UOS51" s="171"/>
      <c r="UOT51" s="171"/>
      <c r="UOU51" s="171"/>
      <c r="UOV51" s="171"/>
      <c r="UOW51" s="171"/>
      <c r="UOX51" s="171"/>
      <c r="UOY51" s="171"/>
      <c r="UOZ51" s="171"/>
      <c r="UPA51" s="171"/>
      <c r="UPB51" s="171"/>
      <c r="UPC51" s="171"/>
      <c r="UPD51" s="171"/>
      <c r="UPE51" s="171"/>
      <c r="UPF51" s="171"/>
      <c r="UPG51" s="171"/>
      <c r="UPH51" s="171"/>
      <c r="UPI51" s="171"/>
      <c r="UPJ51" s="171"/>
      <c r="UPK51" s="171"/>
      <c r="UPL51" s="171"/>
      <c r="UPM51" s="171"/>
      <c r="UPN51" s="171"/>
      <c r="UPO51" s="171"/>
      <c r="UPP51" s="171"/>
      <c r="UPQ51" s="171"/>
      <c r="UPR51" s="171"/>
      <c r="UPS51" s="171"/>
      <c r="UPT51" s="171"/>
      <c r="UPU51" s="171"/>
      <c r="UPV51" s="171"/>
      <c r="UPW51" s="171"/>
      <c r="UPX51" s="171"/>
      <c r="UPY51" s="171"/>
      <c r="UPZ51" s="171"/>
      <c r="UQA51" s="171"/>
      <c r="UQB51" s="171"/>
      <c r="UQC51" s="171"/>
      <c r="UQD51" s="171"/>
      <c r="UQE51" s="171"/>
      <c r="UQF51" s="171"/>
      <c r="UQG51" s="171"/>
      <c r="UQH51" s="171"/>
      <c r="UQI51" s="171"/>
      <c r="UQJ51" s="171"/>
      <c r="UQK51" s="171"/>
      <c r="UQL51" s="171"/>
      <c r="UQM51" s="171"/>
      <c r="UQN51" s="171"/>
      <c r="UQO51" s="171"/>
      <c r="UQP51" s="171"/>
      <c r="UQQ51" s="171"/>
      <c r="UQR51" s="171"/>
      <c r="UQS51" s="171"/>
      <c r="UQT51" s="171"/>
      <c r="UQU51" s="171"/>
      <c r="UQV51" s="171"/>
      <c r="UQW51" s="171"/>
      <c r="UQX51" s="171"/>
      <c r="UQY51" s="171"/>
      <c r="UQZ51" s="171"/>
      <c r="URA51" s="171"/>
      <c r="URB51" s="171"/>
      <c r="URC51" s="171"/>
      <c r="URD51" s="171"/>
      <c r="URE51" s="171"/>
      <c r="URF51" s="171"/>
      <c r="URG51" s="171"/>
      <c r="URH51" s="171"/>
      <c r="URI51" s="171"/>
      <c r="URJ51" s="171"/>
      <c r="URK51" s="171"/>
      <c r="URL51" s="171"/>
      <c r="URM51" s="171"/>
      <c r="URN51" s="171"/>
      <c r="URO51" s="171"/>
      <c r="URP51" s="171"/>
      <c r="URQ51" s="171"/>
      <c r="URR51" s="171"/>
      <c r="URS51" s="171"/>
      <c r="URT51" s="171"/>
      <c r="URU51" s="171"/>
      <c r="URV51" s="171"/>
      <c r="URW51" s="171"/>
      <c r="URX51" s="171"/>
      <c r="URY51" s="171"/>
      <c r="URZ51" s="171"/>
      <c r="USA51" s="171"/>
      <c r="USB51" s="171"/>
      <c r="USC51" s="171"/>
      <c r="USD51" s="171"/>
      <c r="USE51" s="171"/>
      <c r="USF51" s="171"/>
      <c r="USG51" s="171"/>
      <c r="USH51" s="171"/>
      <c r="USI51" s="171"/>
      <c r="USJ51" s="171"/>
      <c r="USK51" s="171"/>
      <c r="USL51" s="171"/>
      <c r="USM51" s="171"/>
      <c r="USN51" s="171"/>
      <c r="USO51" s="171"/>
      <c r="USP51" s="171"/>
      <c r="USQ51" s="171"/>
      <c r="USR51" s="171"/>
      <c r="USS51" s="171"/>
      <c r="UST51" s="171"/>
      <c r="USU51" s="171"/>
      <c r="USV51" s="171"/>
      <c r="USW51" s="171"/>
      <c r="USX51" s="171"/>
      <c r="USY51" s="171"/>
      <c r="USZ51" s="171"/>
      <c r="UTA51" s="171"/>
      <c r="UTB51" s="171"/>
      <c r="UTC51" s="171"/>
      <c r="UTD51" s="171"/>
      <c r="UTE51" s="171"/>
      <c r="UTF51" s="171"/>
      <c r="UTG51" s="171"/>
      <c r="UTH51" s="171"/>
      <c r="UTI51" s="171"/>
      <c r="UTJ51" s="171"/>
      <c r="UTK51" s="171"/>
      <c r="UTL51" s="171"/>
      <c r="UTM51" s="171"/>
      <c r="UTN51" s="171"/>
      <c r="UTO51" s="171"/>
      <c r="UTP51" s="171"/>
      <c r="UTQ51" s="171"/>
      <c r="UTR51" s="171"/>
      <c r="UTS51" s="171"/>
      <c r="UTT51" s="171"/>
      <c r="UTU51" s="171"/>
      <c r="UTV51" s="171"/>
      <c r="UTW51" s="171"/>
      <c r="UTX51" s="171"/>
      <c r="UTY51" s="171"/>
      <c r="UTZ51" s="171"/>
      <c r="UUA51" s="171"/>
      <c r="UUB51" s="171"/>
      <c r="UUC51" s="171"/>
      <c r="UUD51" s="171"/>
      <c r="UUE51" s="171"/>
      <c r="UUF51" s="171"/>
      <c r="UUG51" s="171"/>
      <c r="UUH51" s="171"/>
      <c r="UUI51" s="171"/>
      <c r="UUJ51" s="171"/>
      <c r="UUK51" s="171"/>
      <c r="UUL51" s="171"/>
      <c r="UUM51" s="171"/>
      <c r="UUN51" s="171"/>
      <c r="UUO51" s="171"/>
      <c r="UUP51" s="171"/>
      <c r="UUQ51" s="171"/>
      <c r="UUR51" s="171"/>
      <c r="UUS51" s="171"/>
      <c r="UUT51" s="171"/>
      <c r="UUU51" s="171"/>
      <c r="UUV51" s="171"/>
      <c r="UUW51" s="171"/>
      <c r="UUX51" s="171"/>
      <c r="UUY51" s="171"/>
      <c r="UUZ51" s="171"/>
      <c r="UVA51" s="171"/>
      <c r="UVB51" s="171"/>
      <c r="UVC51" s="171"/>
      <c r="UVD51" s="171"/>
      <c r="UVE51" s="171"/>
      <c r="UVF51" s="171"/>
      <c r="UVG51" s="171"/>
      <c r="UVH51" s="171"/>
      <c r="UVI51" s="171"/>
      <c r="UVJ51" s="171"/>
      <c r="UVK51" s="171"/>
      <c r="UVL51" s="171"/>
      <c r="UVM51" s="171"/>
      <c r="UVN51" s="171"/>
      <c r="UVO51" s="171"/>
      <c r="UVP51" s="171"/>
      <c r="UVQ51" s="171"/>
      <c r="UVR51" s="171"/>
      <c r="UVS51" s="171"/>
      <c r="UVT51" s="171"/>
      <c r="UVU51" s="171"/>
      <c r="UVV51" s="171"/>
      <c r="UVW51" s="171"/>
      <c r="UVX51" s="171"/>
      <c r="UVY51" s="171"/>
      <c r="UVZ51" s="171"/>
      <c r="UWA51" s="171"/>
      <c r="UWB51" s="171"/>
      <c r="UWC51" s="171"/>
      <c r="UWD51" s="171"/>
      <c r="UWE51" s="171"/>
      <c r="UWF51" s="171"/>
      <c r="UWG51" s="171"/>
      <c r="UWH51" s="171"/>
      <c r="UWI51" s="171"/>
      <c r="UWJ51" s="171"/>
      <c r="UWK51" s="171"/>
      <c r="UWL51" s="171"/>
      <c r="UWM51" s="171"/>
      <c r="UWN51" s="171"/>
      <c r="UWO51" s="171"/>
      <c r="UWP51" s="171"/>
      <c r="UWQ51" s="171"/>
      <c r="UWR51" s="171"/>
      <c r="UWS51" s="171"/>
      <c r="UWT51" s="171"/>
      <c r="UWU51" s="171"/>
      <c r="UWV51" s="171"/>
      <c r="UWW51" s="171"/>
      <c r="UWX51" s="171"/>
      <c r="UWY51" s="171"/>
      <c r="UWZ51" s="171"/>
      <c r="UXA51" s="171"/>
      <c r="UXB51" s="171"/>
      <c r="UXC51" s="171"/>
      <c r="UXD51" s="171"/>
      <c r="UXE51" s="171"/>
      <c r="UXF51" s="171"/>
      <c r="UXG51" s="171"/>
      <c r="UXH51" s="171"/>
      <c r="UXI51" s="171"/>
      <c r="UXJ51" s="171"/>
      <c r="UXK51" s="171"/>
      <c r="UXL51" s="171"/>
      <c r="UXM51" s="171"/>
      <c r="UXN51" s="171"/>
      <c r="UXO51" s="171"/>
      <c r="UXP51" s="171"/>
      <c r="UXQ51" s="171"/>
      <c r="UXR51" s="171"/>
      <c r="UXS51" s="171"/>
      <c r="UXT51" s="171"/>
      <c r="UXU51" s="171"/>
      <c r="UXV51" s="171"/>
      <c r="UXW51" s="171"/>
      <c r="UXX51" s="171"/>
      <c r="UXY51" s="171"/>
      <c r="UXZ51" s="171"/>
      <c r="UYA51" s="171"/>
      <c r="UYB51" s="171"/>
      <c r="UYC51" s="171"/>
      <c r="UYD51" s="171"/>
      <c r="UYE51" s="171"/>
      <c r="UYF51" s="171"/>
      <c r="UYG51" s="171"/>
      <c r="UYH51" s="171"/>
      <c r="UYI51" s="171"/>
      <c r="UYJ51" s="171"/>
      <c r="UYK51" s="171"/>
      <c r="UYL51" s="171"/>
      <c r="UYM51" s="171"/>
      <c r="UYN51" s="171"/>
      <c r="UYO51" s="171"/>
      <c r="UYP51" s="171"/>
      <c r="UYQ51" s="171"/>
      <c r="UYR51" s="171"/>
      <c r="UYS51" s="171"/>
      <c r="UYT51" s="171"/>
      <c r="UYU51" s="171"/>
      <c r="UYV51" s="171"/>
      <c r="UYW51" s="171"/>
      <c r="UYX51" s="171"/>
      <c r="UYY51" s="171"/>
      <c r="UYZ51" s="171"/>
      <c r="UZA51" s="171"/>
      <c r="UZB51" s="171"/>
      <c r="UZC51" s="171"/>
      <c r="UZD51" s="171"/>
      <c r="UZE51" s="171"/>
      <c r="UZF51" s="171"/>
      <c r="UZG51" s="171"/>
      <c r="UZH51" s="171"/>
      <c r="UZI51" s="171"/>
      <c r="UZJ51" s="171"/>
      <c r="UZK51" s="171"/>
      <c r="UZL51" s="171"/>
      <c r="UZM51" s="171"/>
      <c r="UZN51" s="171"/>
      <c r="UZO51" s="171"/>
      <c r="UZP51" s="171"/>
      <c r="UZQ51" s="171"/>
      <c r="UZR51" s="171"/>
      <c r="UZS51" s="171"/>
      <c r="UZT51" s="171"/>
      <c r="UZU51" s="171"/>
      <c r="UZV51" s="171"/>
      <c r="UZW51" s="171"/>
      <c r="UZX51" s="171"/>
      <c r="UZY51" s="171"/>
      <c r="UZZ51" s="171"/>
      <c r="VAA51" s="171"/>
      <c r="VAB51" s="171"/>
      <c r="VAC51" s="171"/>
      <c r="VAD51" s="171"/>
      <c r="VAE51" s="171"/>
      <c r="VAF51" s="171"/>
      <c r="VAG51" s="171"/>
      <c r="VAH51" s="171"/>
      <c r="VAI51" s="171"/>
      <c r="VAJ51" s="171"/>
      <c r="VAK51" s="171"/>
      <c r="VAL51" s="171"/>
      <c r="VAM51" s="171"/>
      <c r="VAN51" s="171"/>
      <c r="VAO51" s="171"/>
      <c r="VAP51" s="171"/>
      <c r="VAQ51" s="171"/>
      <c r="VAR51" s="171"/>
      <c r="VAS51" s="171"/>
      <c r="VAT51" s="171"/>
      <c r="VAU51" s="171"/>
      <c r="VAV51" s="171"/>
      <c r="VAW51" s="171"/>
      <c r="VAX51" s="171"/>
      <c r="VAY51" s="171"/>
      <c r="VAZ51" s="171"/>
      <c r="VBA51" s="171"/>
      <c r="VBB51" s="171"/>
      <c r="VBC51" s="171"/>
      <c r="VBD51" s="171"/>
      <c r="VBE51" s="171"/>
      <c r="VBF51" s="171"/>
      <c r="VBG51" s="171"/>
      <c r="VBH51" s="171"/>
      <c r="VBI51" s="171"/>
      <c r="VBJ51" s="171"/>
      <c r="VBK51" s="171"/>
      <c r="VBL51" s="171"/>
      <c r="VBM51" s="171"/>
      <c r="VBN51" s="171"/>
      <c r="VBO51" s="171"/>
      <c r="VBP51" s="171"/>
      <c r="VBQ51" s="171"/>
      <c r="VBR51" s="171"/>
      <c r="VBS51" s="171"/>
      <c r="VBT51" s="171"/>
      <c r="VBU51" s="171"/>
      <c r="VBV51" s="171"/>
      <c r="VBW51" s="171"/>
      <c r="VBX51" s="171"/>
      <c r="VBY51" s="171"/>
      <c r="VBZ51" s="171"/>
      <c r="VCA51" s="171"/>
      <c r="VCB51" s="171"/>
      <c r="VCC51" s="171"/>
      <c r="VCD51" s="171"/>
      <c r="VCE51" s="171"/>
      <c r="VCF51" s="171"/>
      <c r="VCG51" s="171"/>
      <c r="VCH51" s="171"/>
      <c r="VCI51" s="171"/>
      <c r="VCJ51" s="171"/>
      <c r="VCK51" s="171"/>
      <c r="VCL51" s="171"/>
      <c r="VCM51" s="171"/>
      <c r="VCN51" s="171"/>
      <c r="VCO51" s="171"/>
      <c r="VCP51" s="171"/>
      <c r="VCQ51" s="171"/>
      <c r="VCR51" s="171"/>
      <c r="VCS51" s="171"/>
      <c r="VCT51" s="171"/>
      <c r="VCU51" s="171"/>
      <c r="VCV51" s="171"/>
      <c r="VCW51" s="171"/>
      <c r="VCX51" s="171"/>
      <c r="VCY51" s="171"/>
      <c r="VCZ51" s="171"/>
      <c r="VDA51" s="171"/>
      <c r="VDB51" s="171"/>
      <c r="VDC51" s="171"/>
      <c r="VDD51" s="171"/>
      <c r="VDE51" s="171"/>
      <c r="VDF51" s="171"/>
      <c r="VDG51" s="171"/>
      <c r="VDH51" s="171"/>
      <c r="VDI51" s="171"/>
      <c r="VDJ51" s="171"/>
      <c r="VDK51" s="171"/>
      <c r="VDL51" s="171"/>
      <c r="VDM51" s="171"/>
      <c r="VDN51" s="171"/>
      <c r="VDO51" s="171"/>
      <c r="VDP51" s="171"/>
      <c r="VDQ51" s="171"/>
      <c r="VDR51" s="171"/>
      <c r="VDS51" s="171"/>
      <c r="VDT51" s="171"/>
      <c r="VDU51" s="171"/>
      <c r="VDV51" s="171"/>
      <c r="VDW51" s="171"/>
      <c r="VDX51" s="171"/>
      <c r="VDY51" s="171"/>
      <c r="VDZ51" s="171"/>
      <c r="VEA51" s="171"/>
      <c r="VEB51" s="171"/>
      <c r="VEC51" s="171"/>
      <c r="VED51" s="171"/>
      <c r="VEE51" s="171"/>
      <c r="VEF51" s="171"/>
      <c r="VEG51" s="171"/>
      <c r="VEH51" s="171"/>
      <c r="VEI51" s="171"/>
      <c r="VEJ51" s="171"/>
      <c r="VEK51" s="171"/>
      <c r="VEL51" s="171"/>
      <c r="VEM51" s="171"/>
      <c r="VEN51" s="171"/>
      <c r="VEO51" s="171"/>
      <c r="VEP51" s="171"/>
      <c r="VEQ51" s="171"/>
      <c r="VER51" s="171"/>
      <c r="VES51" s="171"/>
      <c r="VET51" s="171"/>
      <c r="VEU51" s="171"/>
      <c r="VEV51" s="171"/>
      <c r="VEW51" s="171"/>
      <c r="VEX51" s="171"/>
      <c r="VEY51" s="171"/>
      <c r="VEZ51" s="171"/>
      <c r="VFA51" s="171"/>
      <c r="VFB51" s="171"/>
      <c r="VFC51" s="171"/>
      <c r="VFD51" s="171"/>
      <c r="VFE51" s="171"/>
      <c r="VFF51" s="171"/>
      <c r="VFG51" s="171"/>
      <c r="VFH51" s="171"/>
      <c r="VFI51" s="171"/>
      <c r="VFJ51" s="171"/>
      <c r="VFK51" s="171"/>
      <c r="VFL51" s="171"/>
      <c r="VFM51" s="171"/>
      <c r="VFN51" s="171"/>
      <c r="VFO51" s="171"/>
      <c r="VFP51" s="171"/>
      <c r="VFQ51" s="171"/>
      <c r="VFR51" s="171"/>
      <c r="VFS51" s="171"/>
      <c r="VFT51" s="171"/>
      <c r="VFU51" s="171"/>
      <c r="VFV51" s="171"/>
      <c r="VFW51" s="171"/>
      <c r="VFX51" s="171"/>
      <c r="VFY51" s="171"/>
      <c r="VFZ51" s="171"/>
      <c r="VGA51" s="171"/>
      <c r="VGB51" s="171"/>
      <c r="VGC51" s="171"/>
      <c r="VGD51" s="171"/>
      <c r="VGE51" s="171"/>
      <c r="VGF51" s="171"/>
      <c r="VGG51" s="171"/>
      <c r="VGH51" s="171"/>
      <c r="VGI51" s="171"/>
      <c r="VGJ51" s="171"/>
      <c r="VGK51" s="171"/>
      <c r="VGL51" s="171"/>
      <c r="VGM51" s="171"/>
      <c r="VGN51" s="171"/>
      <c r="VGO51" s="171"/>
      <c r="VGP51" s="171"/>
      <c r="VGQ51" s="171"/>
      <c r="VGR51" s="171"/>
      <c r="VGS51" s="171"/>
      <c r="VGT51" s="171"/>
      <c r="VGU51" s="171"/>
      <c r="VGV51" s="171"/>
      <c r="VGW51" s="171"/>
      <c r="VGX51" s="171"/>
      <c r="VGY51" s="171"/>
      <c r="VGZ51" s="171"/>
      <c r="VHA51" s="171"/>
      <c r="VHB51" s="171"/>
      <c r="VHC51" s="171"/>
      <c r="VHD51" s="171"/>
      <c r="VHE51" s="171"/>
      <c r="VHF51" s="171"/>
      <c r="VHG51" s="171"/>
      <c r="VHH51" s="171"/>
      <c r="VHI51" s="171"/>
      <c r="VHJ51" s="171"/>
      <c r="VHK51" s="171"/>
      <c r="VHL51" s="171"/>
      <c r="VHM51" s="171"/>
      <c r="VHN51" s="171"/>
      <c r="VHO51" s="171"/>
      <c r="VHP51" s="171"/>
      <c r="VHQ51" s="171"/>
      <c r="VHR51" s="171"/>
      <c r="VHS51" s="171"/>
      <c r="VHT51" s="171"/>
      <c r="VHU51" s="171"/>
      <c r="VHV51" s="171"/>
      <c r="VHW51" s="171"/>
      <c r="VHX51" s="171"/>
      <c r="VHY51" s="171"/>
      <c r="VHZ51" s="171"/>
      <c r="VIA51" s="171"/>
      <c r="VIB51" s="171"/>
      <c r="VIC51" s="171"/>
      <c r="VID51" s="171"/>
      <c r="VIE51" s="171"/>
      <c r="VIF51" s="171"/>
      <c r="VIG51" s="171"/>
      <c r="VIH51" s="171"/>
      <c r="VII51" s="171"/>
      <c r="VIJ51" s="171"/>
      <c r="VIK51" s="171"/>
      <c r="VIL51" s="171"/>
      <c r="VIM51" s="171"/>
      <c r="VIN51" s="171"/>
      <c r="VIO51" s="171"/>
      <c r="VIP51" s="171"/>
      <c r="VIQ51" s="171"/>
      <c r="VIR51" s="171"/>
      <c r="VIS51" s="171"/>
      <c r="VIT51" s="171"/>
      <c r="VIU51" s="171"/>
      <c r="VIV51" s="171"/>
      <c r="VIW51" s="171"/>
      <c r="VIX51" s="171"/>
      <c r="VIY51" s="171"/>
      <c r="VIZ51" s="171"/>
      <c r="VJA51" s="171"/>
      <c r="VJB51" s="171"/>
      <c r="VJC51" s="171"/>
      <c r="VJD51" s="171"/>
      <c r="VJE51" s="171"/>
      <c r="VJF51" s="171"/>
      <c r="VJG51" s="171"/>
      <c r="VJH51" s="171"/>
      <c r="VJI51" s="171"/>
      <c r="VJJ51" s="171"/>
      <c r="VJK51" s="171"/>
      <c r="VJL51" s="171"/>
      <c r="VJM51" s="171"/>
      <c r="VJN51" s="171"/>
      <c r="VJO51" s="171"/>
      <c r="VJP51" s="171"/>
      <c r="VJQ51" s="171"/>
      <c r="VJR51" s="171"/>
      <c r="VJS51" s="171"/>
      <c r="VJT51" s="171"/>
      <c r="VJU51" s="171"/>
      <c r="VJV51" s="171"/>
      <c r="VJW51" s="171"/>
      <c r="VJX51" s="171"/>
      <c r="VJY51" s="171"/>
      <c r="VJZ51" s="171"/>
      <c r="VKA51" s="171"/>
      <c r="VKB51" s="171"/>
      <c r="VKC51" s="171"/>
      <c r="VKD51" s="171"/>
      <c r="VKE51" s="171"/>
      <c r="VKF51" s="171"/>
      <c r="VKG51" s="171"/>
      <c r="VKH51" s="171"/>
      <c r="VKI51" s="171"/>
      <c r="VKJ51" s="171"/>
      <c r="VKK51" s="171"/>
      <c r="VKL51" s="171"/>
      <c r="VKM51" s="171"/>
      <c r="VKN51" s="171"/>
      <c r="VKO51" s="171"/>
      <c r="VKP51" s="171"/>
      <c r="VKQ51" s="171"/>
      <c r="VKR51" s="171"/>
      <c r="VKS51" s="171"/>
      <c r="VKT51" s="171"/>
      <c r="VKU51" s="171"/>
      <c r="VKV51" s="171"/>
      <c r="VKW51" s="171"/>
      <c r="VKX51" s="171"/>
      <c r="VKY51" s="171"/>
      <c r="VKZ51" s="171"/>
      <c r="VLA51" s="171"/>
      <c r="VLB51" s="171"/>
      <c r="VLC51" s="171"/>
      <c r="VLD51" s="171"/>
      <c r="VLE51" s="171"/>
      <c r="VLF51" s="171"/>
      <c r="VLG51" s="171"/>
      <c r="VLH51" s="171"/>
      <c r="VLI51" s="171"/>
      <c r="VLJ51" s="171"/>
      <c r="VLK51" s="171"/>
      <c r="VLL51" s="171"/>
      <c r="VLM51" s="171"/>
      <c r="VLN51" s="171"/>
      <c r="VLO51" s="171"/>
      <c r="VLP51" s="171"/>
      <c r="VLQ51" s="171"/>
      <c r="VLR51" s="171"/>
      <c r="VLS51" s="171"/>
      <c r="VLT51" s="171"/>
      <c r="VLU51" s="171"/>
      <c r="VLV51" s="171"/>
      <c r="VLW51" s="171"/>
      <c r="VLX51" s="171"/>
      <c r="VLY51" s="171"/>
      <c r="VLZ51" s="171"/>
      <c r="VMA51" s="171"/>
      <c r="VMB51" s="171"/>
      <c r="VMC51" s="171"/>
      <c r="VMD51" s="171"/>
      <c r="VME51" s="171"/>
      <c r="VMF51" s="171"/>
      <c r="VMG51" s="171"/>
      <c r="VMH51" s="171"/>
      <c r="VMI51" s="171"/>
      <c r="VMJ51" s="171"/>
      <c r="VMK51" s="171"/>
      <c r="VML51" s="171"/>
      <c r="VMM51" s="171"/>
      <c r="VMN51" s="171"/>
      <c r="VMO51" s="171"/>
      <c r="VMP51" s="171"/>
      <c r="VMQ51" s="171"/>
      <c r="VMR51" s="171"/>
      <c r="VMS51" s="171"/>
      <c r="VMT51" s="171"/>
      <c r="VMU51" s="171"/>
      <c r="VMV51" s="171"/>
      <c r="VMW51" s="171"/>
      <c r="VMX51" s="171"/>
      <c r="VMY51" s="171"/>
      <c r="VMZ51" s="171"/>
      <c r="VNA51" s="171"/>
      <c r="VNB51" s="171"/>
      <c r="VNC51" s="171"/>
      <c r="VND51" s="171"/>
      <c r="VNE51" s="171"/>
      <c r="VNF51" s="171"/>
      <c r="VNG51" s="171"/>
      <c r="VNH51" s="171"/>
      <c r="VNI51" s="171"/>
      <c r="VNJ51" s="171"/>
      <c r="VNK51" s="171"/>
      <c r="VNL51" s="171"/>
      <c r="VNM51" s="171"/>
      <c r="VNN51" s="171"/>
      <c r="VNO51" s="171"/>
      <c r="VNP51" s="171"/>
      <c r="VNQ51" s="171"/>
      <c r="VNR51" s="171"/>
      <c r="VNS51" s="171"/>
      <c r="VNT51" s="171"/>
      <c r="VNU51" s="171"/>
      <c r="VNV51" s="171"/>
      <c r="VNW51" s="171"/>
      <c r="VNX51" s="171"/>
      <c r="VNY51" s="171"/>
      <c r="VNZ51" s="171"/>
      <c r="VOA51" s="171"/>
      <c r="VOB51" s="171"/>
      <c r="VOC51" s="171"/>
      <c r="VOD51" s="171"/>
      <c r="VOE51" s="171"/>
      <c r="VOF51" s="171"/>
      <c r="VOG51" s="171"/>
      <c r="VOH51" s="171"/>
      <c r="VOI51" s="171"/>
      <c r="VOJ51" s="171"/>
      <c r="VOK51" s="171"/>
      <c r="VOL51" s="171"/>
      <c r="VOM51" s="171"/>
      <c r="VON51" s="171"/>
      <c r="VOO51" s="171"/>
      <c r="VOP51" s="171"/>
      <c r="VOQ51" s="171"/>
      <c r="VOR51" s="171"/>
      <c r="VOS51" s="171"/>
      <c r="VOT51" s="171"/>
      <c r="VOU51" s="171"/>
      <c r="VOV51" s="171"/>
      <c r="VOW51" s="171"/>
      <c r="VOX51" s="171"/>
      <c r="VOY51" s="171"/>
      <c r="VOZ51" s="171"/>
      <c r="VPA51" s="171"/>
      <c r="VPB51" s="171"/>
      <c r="VPC51" s="171"/>
      <c r="VPD51" s="171"/>
      <c r="VPE51" s="171"/>
      <c r="VPF51" s="171"/>
      <c r="VPG51" s="171"/>
      <c r="VPH51" s="171"/>
      <c r="VPI51" s="171"/>
      <c r="VPJ51" s="171"/>
      <c r="VPK51" s="171"/>
      <c r="VPL51" s="171"/>
      <c r="VPM51" s="171"/>
      <c r="VPN51" s="171"/>
      <c r="VPO51" s="171"/>
      <c r="VPP51" s="171"/>
      <c r="VPQ51" s="171"/>
      <c r="VPR51" s="171"/>
      <c r="VPS51" s="171"/>
      <c r="VPT51" s="171"/>
      <c r="VPU51" s="171"/>
      <c r="VPV51" s="171"/>
      <c r="VPW51" s="171"/>
      <c r="VPX51" s="171"/>
      <c r="VPY51" s="171"/>
      <c r="VPZ51" s="171"/>
      <c r="VQA51" s="171"/>
      <c r="VQB51" s="171"/>
      <c r="VQC51" s="171"/>
      <c r="VQD51" s="171"/>
      <c r="VQE51" s="171"/>
      <c r="VQF51" s="171"/>
      <c r="VQG51" s="171"/>
      <c r="VQH51" s="171"/>
      <c r="VQI51" s="171"/>
      <c r="VQJ51" s="171"/>
      <c r="VQK51" s="171"/>
      <c r="VQL51" s="171"/>
      <c r="VQM51" s="171"/>
      <c r="VQN51" s="171"/>
      <c r="VQO51" s="171"/>
      <c r="VQP51" s="171"/>
      <c r="VQQ51" s="171"/>
      <c r="VQR51" s="171"/>
      <c r="VQS51" s="171"/>
      <c r="VQT51" s="171"/>
      <c r="VQU51" s="171"/>
      <c r="VQV51" s="171"/>
      <c r="VQW51" s="171"/>
      <c r="VQX51" s="171"/>
      <c r="VQY51" s="171"/>
      <c r="VQZ51" s="171"/>
      <c r="VRA51" s="171"/>
      <c r="VRB51" s="171"/>
      <c r="VRC51" s="171"/>
      <c r="VRD51" s="171"/>
      <c r="VRE51" s="171"/>
      <c r="VRF51" s="171"/>
      <c r="VRG51" s="171"/>
      <c r="VRH51" s="171"/>
      <c r="VRI51" s="171"/>
      <c r="VRJ51" s="171"/>
      <c r="VRK51" s="171"/>
      <c r="VRL51" s="171"/>
      <c r="VRM51" s="171"/>
      <c r="VRN51" s="171"/>
      <c r="VRO51" s="171"/>
      <c r="VRP51" s="171"/>
      <c r="VRQ51" s="171"/>
      <c r="VRR51" s="171"/>
      <c r="VRS51" s="171"/>
      <c r="VRT51" s="171"/>
      <c r="VRU51" s="171"/>
      <c r="VRV51" s="171"/>
      <c r="VRW51" s="171"/>
      <c r="VRX51" s="171"/>
      <c r="VRY51" s="171"/>
      <c r="VRZ51" s="171"/>
      <c r="VSA51" s="171"/>
      <c r="VSB51" s="171"/>
      <c r="VSC51" s="171"/>
      <c r="VSD51" s="171"/>
      <c r="VSE51" s="171"/>
      <c r="VSF51" s="171"/>
      <c r="VSG51" s="171"/>
      <c r="VSH51" s="171"/>
      <c r="VSI51" s="171"/>
      <c r="VSJ51" s="171"/>
      <c r="VSK51" s="171"/>
      <c r="VSL51" s="171"/>
      <c r="VSM51" s="171"/>
      <c r="VSN51" s="171"/>
      <c r="VSO51" s="171"/>
      <c r="VSP51" s="171"/>
      <c r="VSQ51" s="171"/>
      <c r="VSR51" s="171"/>
      <c r="VSS51" s="171"/>
      <c r="VST51" s="171"/>
      <c r="VSU51" s="171"/>
      <c r="VSV51" s="171"/>
      <c r="VSW51" s="171"/>
      <c r="VSX51" s="171"/>
      <c r="VSY51" s="171"/>
      <c r="VSZ51" s="171"/>
      <c r="VTA51" s="171"/>
      <c r="VTB51" s="171"/>
      <c r="VTC51" s="171"/>
      <c r="VTD51" s="171"/>
      <c r="VTE51" s="171"/>
      <c r="VTF51" s="171"/>
      <c r="VTG51" s="171"/>
      <c r="VTH51" s="171"/>
      <c r="VTI51" s="171"/>
      <c r="VTJ51" s="171"/>
      <c r="VTK51" s="171"/>
      <c r="VTL51" s="171"/>
      <c r="VTM51" s="171"/>
      <c r="VTN51" s="171"/>
      <c r="VTO51" s="171"/>
      <c r="VTP51" s="171"/>
      <c r="VTQ51" s="171"/>
      <c r="VTR51" s="171"/>
      <c r="VTS51" s="171"/>
      <c r="VTT51" s="171"/>
      <c r="VTU51" s="171"/>
      <c r="VTV51" s="171"/>
      <c r="VTW51" s="171"/>
      <c r="VTX51" s="171"/>
      <c r="VTY51" s="171"/>
      <c r="VTZ51" s="171"/>
      <c r="VUA51" s="171"/>
      <c r="VUB51" s="171"/>
      <c r="VUC51" s="171"/>
      <c r="VUD51" s="171"/>
      <c r="VUE51" s="171"/>
      <c r="VUF51" s="171"/>
      <c r="VUG51" s="171"/>
      <c r="VUH51" s="171"/>
      <c r="VUI51" s="171"/>
      <c r="VUJ51" s="171"/>
      <c r="VUK51" s="171"/>
      <c r="VUL51" s="171"/>
      <c r="VUM51" s="171"/>
      <c r="VUN51" s="171"/>
      <c r="VUO51" s="171"/>
      <c r="VUP51" s="171"/>
      <c r="VUQ51" s="171"/>
      <c r="VUR51" s="171"/>
      <c r="VUS51" s="171"/>
      <c r="VUT51" s="171"/>
      <c r="VUU51" s="171"/>
      <c r="VUV51" s="171"/>
      <c r="VUW51" s="171"/>
      <c r="VUX51" s="171"/>
      <c r="VUY51" s="171"/>
      <c r="VUZ51" s="171"/>
      <c r="VVA51" s="171"/>
      <c r="VVB51" s="171"/>
      <c r="VVC51" s="171"/>
      <c r="VVD51" s="171"/>
      <c r="VVE51" s="171"/>
      <c r="VVF51" s="171"/>
      <c r="VVG51" s="171"/>
      <c r="VVH51" s="171"/>
      <c r="VVI51" s="171"/>
      <c r="VVJ51" s="171"/>
      <c r="VVK51" s="171"/>
      <c r="VVL51" s="171"/>
      <c r="VVM51" s="171"/>
      <c r="VVN51" s="171"/>
      <c r="VVO51" s="171"/>
      <c r="VVP51" s="171"/>
      <c r="VVQ51" s="171"/>
      <c r="VVR51" s="171"/>
      <c r="VVS51" s="171"/>
      <c r="VVT51" s="171"/>
      <c r="VVU51" s="171"/>
      <c r="VVV51" s="171"/>
      <c r="VVW51" s="171"/>
      <c r="VVX51" s="171"/>
      <c r="VVY51" s="171"/>
      <c r="VVZ51" s="171"/>
      <c r="VWA51" s="171"/>
      <c r="VWB51" s="171"/>
      <c r="VWC51" s="171"/>
      <c r="VWD51" s="171"/>
      <c r="VWE51" s="171"/>
      <c r="VWF51" s="171"/>
      <c r="VWG51" s="171"/>
      <c r="VWH51" s="171"/>
      <c r="VWI51" s="171"/>
      <c r="VWJ51" s="171"/>
      <c r="VWK51" s="171"/>
      <c r="VWL51" s="171"/>
      <c r="VWM51" s="171"/>
      <c r="VWN51" s="171"/>
      <c r="VWO51" s="171"/>
      <c r="VWP51" s="171"/>
      <c r="VWQ51" s="171"/>
      <c r="VWR51" s="171"/>
      <c r="VWS51" s="171"/>
      <c r="VWT51" s="171"/>
      <c r="VWU51" s="171"/>
      <c r="VWV51" s="171"/>
      <c r="VWW51" s="171"/>
      <c r="VWX51" s="171"/>
      <c r="VWY51" s="171"/>
      <c r="VWZ51" s="171"/>
      <c r="VXA51" s="171"/>
      <c r="VXB51" s="171"/>
      <c r="VXC51" s="171"/>
      <c r="VXD51" s="171"/>
      <c r="VXE51" s="171"/>
      <c r="VXF51" s="171"/>
      <c r="VXG51" s="171"/>
      <c r="VXH51" s="171"/>
      <c r="VXI51" s="171"/>
      <c r="VXJ51" s="171"/>
      <c r="VXK51" s="171"/>
      <c r="VXL51" s="171"/>
      <c r="VXM51" s="171"/>
      <c r="VXN51" s="171"/>
      <c r="VXO51" s="171"/>
      <c r="VXP51" s="171"/>
      <c r="VXQ51" s="171"/>
      <c r="VXR51" s="171"/>
      <c r="VXS51" s="171"/>
      <c r="VXT51" s="171"/>
      <c r="VXU51" s="171"/>
      <c r="VXV51" s="171"/>
      <c r="VXW51" s="171"/>
      <c r="VXX51" s="171"/>
      <c r="VXY51" s="171"/>
      <c r="VXZ51" s="171"/>
      <c r="VYA51" s="171"/>
      <c r="VYB51" s="171"/>
      <c r="VYC51" s="171"/>
      <c r="VYD51" s="171"/>
      <c r="VYE51" s="171"/>
      <c r="VYF51" s="171"/>
      <c r="VYG51" s="171"/>
      <c r="VYH51" s="171"/>
      <c r="VYI51" s="171"/>
      <c r="VYJ51" s="171"/>
      <c r="VYK51" s="171"/>
      <c r="VYL51" s="171"/>
      <c r="VYM51" s="171"/>
      <c r="VYN51" s="171"/>
      <c r="VYO51" s="171"/>
      <c r="VYP51" s="171"/>
      <c r="VYQ51" s="171"/>
      <c r="VYR51" s="171"/>
      <c r="VYS51" s="171"/>
      <c r="VYT51" s="171"/>
      <c r="VYU51" s="171"/>
      <c r="VYV51" s="171"/>
      <c r="VYW51" s="171"/>
      <c r="VYX51" s="171"/>
      <c r="VYY51" s="171"/>
      <c r="VYZ51" s="171"/>
      <c r="VZA51" s="171"/>
      <c r="VZB51" s="171"/>
      <c r="VZC51" s="171"/>
      <c r="VZD51" s="171"/>
      <c r="VZE51" s="171"/>
      <c r="VZF51" s="171"/>
      <c r="VZG51" s="171"/>
      <c r="VZH51" s="171"/>
      <c r="VZI51" s="171"/>
      <c r="VZJ51" s="171"/>
      <c r="VZK51" s="171"/>
      <c r="VZL51" s="171"/>
      <c r="VZM51" s="171"/>
      <c r="VZN51" s="171"/>
      <c r="VZO51" s="171"/>
      <c r="VZP51" s="171"/>
      <c r="VZQ51" s="171"/>
      <c r="VZR51" s="171"/>
      <c r="VZS51" s="171"/>
      <c r="VZT51" s="171"/>
      <c r="VZU51" s="171"/>
      <c r="VZV51" s="171"/>
      <c r="VZW51" s="171"/>
      <c r="VZX51" s="171"/>
      <c r="VZY51" s="171"/>
      <c r="VZZ51" s="171"/>
      <c r="WAA51" s="171"/>
      <c r="WAB51" s="171"/>
      <c r="WAC51" s="171"/>
      <c r="WAD51" s="171"/>
      <c r="WAE51" s="171"/>
      <c r="WAF51" s="171"/>
      <c r="WAG51" s="171"/>
      <c r="WAH51" s="171"/>
      <c r="WAI51" s="171"/>
      <c r="WAJ51" s="171"/>
      <c r="WAK51" s="171"/>
      <c r="WAL51" s="171"/>
      <c r="WAM51" s="171"/>
      <c r="WAN51" s="171"/>
      <c r="WAO51" s="171"/>
      <c r="WAP51" s="171"/>
      <c r="WAQ51" s="171"/>
      <c r="WAR51" s="171"/>
      <c r="WAS51" s="171"/>
      <c r="WAT51" s="171"/>
      <c r="WAU51" s="171"/>
      <c r="WAV51" s="171"/>
      <c r="WAW51" s="171"/>
      <c r="WAX51" s="171"/>
      <c r="WAY51" s="171"/>
      <c r="WAZ51" s="171"/>
      <c r="WBA51" s="171"/>
      <c r="WBB51" s="171"/>
      <c r="WBC51" s="171"/>
      <c r="WBD51" s="171"/>
      <c r="WBE51" s="171"/>
      <c r="WBF51" s="171"/>
      <c r="WBG51" s="171"/>
      <c r="WBH51" s="171"/>
      <c r="WBI51" s="171"/>
      <c r="WBJ51" s="171"/>
      <c r="WBK51" s="171"/>
      <c r="WBL51" s="171"/>
      <c r="WBM51" s="171"/>
      <c r="WBN51" s="171"/>
      <c r="WBO51" s="171"/>
      <c r="WBP51" s="171"/>
      <c r="WBQ51" s="171"/>
      <c r="WBR51" s="171"/>
      <c r="WBS51" s="171"/>
      <c r="WBT51" s="171"/>
      <c r="WBU51" s="171"/>
      <c r="WBV51" s="171"/>
      <c r="WBW51" s="171"/>
      <c r="WBX51" s="171"/>
      <c r="WBY51" s="171"/>
      <c r="WBZ51" s="171"/>
      <c r="WCA51" s="171"/>
      <c r="WCB51" s="171"/>
      <c r="WCC51" s="171"/>
      <c r="WCD51" s="171"/>
      <c r="WCE51" s="171"/>
      <c r="WCF51" s="171"/>
      <c r="WCG51" s="171"/>
      <c r="WCH51" s="171"/>
      <c r="WCI51" s="171"/>
      <c r="WCJ51" s="171"/>
      <c r="WCK51" s="171"/>
      <c r="WCL51" s="171"/>
      <c r="WCM51" s="171"/>
      <c r="WCN51" s="171"/>
      <c r="WCO51" s="171"/>
      <c r="WCP51" s="171"/>
      <c r="WCQ51" s="171"/>
      <c r="WCR51" s="171"/>
      <c r="WCS51" s="171"/>
      <c r="WCT51" s="171"/>
      <c r="WCU51" s="171"/>
      <c r="WCV51" s="171"/>
      <c r="WCW51" s="171"/>
      <c r="WCX51" s="171"/>
      <c r="WCY51" s="171"/>
      <c r="WCZ51" s="171"/>
      <c r="WDA51" s="171"/>
      <c r="WDB51" s="171"/>
      <c r="WDC51" s="171"/>
      <c r="WDD51" s="171"/>
      <c r="WDE51" s="171"/>
      <c r="WDF51" s="171"/>
      <c r="WDG51" s="171"/>
      <c r="WDH51" s="171"/>
      <c r="WDI51" s="171"/>
      <c r="WDJ51" s="171"/>
      <c r="WDK51" s="171"/>
      <c r="WDL51" s="171"/>
      <c r="WDM51" s="171"/>
      <c r="WDN51" s="171"/>
      <c r="WDO51" s="171"/>
      <c r="WDP51" s="171"/>
      <c r="WDQ51" s="171"/>
      <c r="WDR51" s="171"/>
      <c r="WDS51" s="171"/>
      <c r="WDT51" s="171"/>
      <c r="WDU51" s="171"/>
      <c r="WDV51" s="171"/>
      <c r="WDW51" s="171"/>
      <c r="WDX51" s="171"/>
      <c r="WDY51" s="171"/>
      <c r="WDZ51" s="171"/>
      <c r="WEA51" s="171"/>
      <c r="WEB51" s="171"/>
      <c r="WEC51" s="171"/>
      <c r="WED51" s="171"/>
      <c r="WEE51" s="171"/>
      <c r="WEF51" s="171"/>
      <c r="WEG51" s="171"/>
      <c r="WEH51" s="171"/>
      <c r="WEI51" s="171"/>
      <c r="WEJ51" s="171"/>
      <c r="WEK51" s="171"/>
      <c r="WEL51" s="171"/>
      <c r="WEM51" s="171"/>
      <c r="WEN51" s="171"/>
      <c r="WEO51" s="171"/>
      <c r="WEP51" s="171"/>
      <c r="WEQ51" s="171"/>
      <c r="WER51" s="171"/>
      <c r="WES51" s="171"/>
      <c r="WET51" s="171"/>
      <c r="WEU51" s="171"/>
      <c r="WEV51" s="171"/>
      <c r="WEW51" s="171"/>
      <c r="WEX51" s="171"/>
      <c r="WEY51" s="171"/>
      <c r="WEZ51" s="171"/>
      <c r="WFA51" s="171"/>
      <c r="WFB51" s="171"/>
      <c r="WFC51" s="171"/>
      <c r="WFD51" s="171"/>
      <c r="WFE51" s="171"/>
      <c r="WFF51" s="171"/>
      <c r="WFG51" s="171"/>
      <c r="WFH51" s="171"/>
      <c r="WFI51" s="171"/>
      <c r="WFJ51" s="171"/>
      <c r="WFK51" s="171"/>
      <c r="WFL51" s="171"/>
      <c r="WFM51" s="171"/>
      <c r="WFN51" s="171"/>
      <c r="WFO51" s="171"/>
      <c r="WFP51" s="171"/>
      <c r="WFQ51" s="171"/>
      <c r="WFR51" s="171"/>
      <c r="WFS51" s="171"/>
      <c r="WFT51" s="171"/>
      <c r="WFU51" s="171"/>
      <c r="WFV51" s="171"/>
      <c r="WFW51" s="171"/>
      <c r="WFX51" s="171"/>
      <c r="WFY51" s="171"/>
      <c r="WFZ51" s="171"/>
      <c r="WGA51" s="171"/>
      <c r="WGB51" s="171"/>
      <c r="WGC51" s="171"/>
      <c r="WGD51" s="171"/>
      <c r="WGE51" s="171"/>
      <c r="WGF51" s="171"/>
      <c r="WGG51" s="171"/>
      <c r="WGH51" s="171"/>
      <c r="WGI51" s="171"/>
      <c r="WGJ51" s="171"/>
      <c r="WGK51" s="171"/>
      <c r="WGL51" s="171"/>
      <c r="WGM51" s="171"/>
      <c r="WGN51" s="171"/>
      <c r="WGO51" s="171"/>
      <c r="WGP51" s="171"/>
      <c r="WGQ51" s="171"/>
      <c r="WGR51" s="171"/>
      <c r="WGS51" s="171"/>
      <c r="WGT51" s="171"/>
      <c r="WGU51" s="171"/>
      <c r="WGV51" s="171"/>
      <c r="WGW51" s="171"/>
      <c r="WGX51" s="171"/>
      <c r="WGY51" s="171"/>
      <c r="WGZ51" s="171"/>
      <c r="WHA51" s="171"/>
      <c r="WHB51" s="171"/>
      <c r="WHC51" s="171"/>
      <c r="WHD51" s="171"/>
      <c r="WHE51" s="171"/>
      <c r="WHF51" s="171"/>
      <c r="WHG51" s="171"/>
      <c r="WHH51" s="171"/>
      <c r="WHI51" s="171"/>
      <c r="WHJ51" s="171"/>
      <c r="WHK51" s="171"/>
      <c r="WHL51" s="171"/>
      <c r="WHM51" s="171"/>
      <c r="WHN51" s="171"/>
      <c r="WHO51" s="171"/>
      <c r="WHP51" s="171"/>
      <c r="WHQ51" s="171"/>
      <c r="WHR51" s="171"/>
      <c r="WHS51" s="171"/>
      <c r="WHT51" s="171"/>
      <c r="WHU51" s="171"/>
      <c r="WHV51" s="171"/>
      <c r="WHW51" s="171"/>
      <c r="WHX51" s="171"/>
      <c r="WHY51" s="171"/>
      <c r="WHZ51" s="171"/>
      <c r="WIA51" s="171"/>
      <c r="WIB51" s="171"/>
      <c r="WIC51" s="171"/>
      <c r="WID51" s="171"/>
      <c r="WIE51" s="171"/>
      <c r="WIF51" s="171"/>
      <c r="WIG51" s="171"/>
      <c r="WIH51" s="171"/>
      <c r="WII51" s="171"/>
      <c r="WIJ51" s="171"/>
      <c r="WIK51" s="171"/>
      <c r="WIL51" s="171"/>
      <c r="WIM51" s="171"/>
      <c r="WIN51" s="171"/>
      <c r="WIO51" s="171"/>
      <c r="WIP51" s="171"/>
      <c r="WIQ51" s="171"/>
      <c r="WIR51" s="171"/>
      <c r="WIS51" s="171"/>
      <c r="WIT51" s="171"/>
      <c r="WIU51" s="171"/>
      <c r="WIV51" s="171"/>
      <c r="WIW51" s="171"/>
      <c r="WIX51" s="171"/>
      <c r="WIY51" s="171"/>
      <c r="WIZ51" s="171"/>
      <c r="WJA51" s="171"/>
      <c r="WJB51" s="171"/>
      <c r="WJC51" s="171"/>
      <c r="WJD51" s="171"/>
      <c r="WJE51" s="171"/>
      <c r="WJF51" s="171"/>
      <c r="WJG51" s="171"/>
      <c r="WJH51" s="171"/>
      <c r="WJI51" s="171"/>
      <c r="WJJ51" s="171"/>
      <c r="WJK51" s="171"/>
      <c r="WJL51" s="171"/>
      <c r="WJM51" s="171"/>
      <c r="WJN51" s="171"/>
      <c r="WJO51" s="171"/>
      <c r="WJP51" s="171"/>
      <c r="WJQ51" s="171"/>
      <c r="WJR51" s="171"/>
      <c r="WJS51" s="171"/>
      <c r="WJT51" s="171"/>
      <c r="WJU51" s="171"/>
      <c r="WJV51" s="171"/>
      <c r="WJW51" s="171"/>
      <c r="WJX51" s="171"/>
      <c r="WJY51" s="171"/>
      <c r="WJZ51" s="171"/>
      <c r="WKA51" s="171"/>
      <c r="WKB51" s="171"/>
      <c r="WKC51" s="171"/>
      <c r="WKD51" s="171"/>
      <c r="WKE51" s="171"/>
      <c r="WKF51" s="171"/>
      <c r="WKG51" s="171"/>
      <c r="WKH51" s="171"/>
      <c r="WKI51" s="171"/>
      <c r="WKJ51" s="171"/>
      <c r="WKK51" s="171"/>
      <c r="WKL51" s="171"/>
      <c r="WKM51" s="171"/>
      <c r="WKN51" s="171"/>
      <c r="WKO51" s="171"/>
      <c r="WKP51" s="171"/>
      <c r="WKQ51" s="171"/>
      <c r="WKR51" s="171"/>
      <c r="WKS51" s="171"/>
      <c r="WKT51" s="171"/>
      <c r="WKU51" s="171"/>
      <c r="WKV51" s="171"/>
      <c r="WKW51" s="171"/>
      <c r="WKX51" s="171"/>
      <c r="WKY51" s="171"/>
      <c r="WKZ51" s="171"/>
      <c r="WLA51" s="171"/>
      <c r="WLB51" s="171"/>
      <c r="WLC51" s="171"/>
      <c r="WLD51" s="171"/>
      <c r="WLE51" s="171"/>
      <c r="WLF51" s="171"/>
      <c r="WLG51" s="171"/>
      <c r="WLH51" s="171"/>
      <c r="WLI51" s="171"/>
      <c r="WLJ51" s="171"/>
      <c r="WLK51" s="171"/>
      <c r="WLL51" s="171"/>
      <c r="WLM51" s="171"/>
      <c r="WLN51" s="171"/>
      <c r="WLO51" s="171"/>
      <c r="WLP51" s="171"/>
      <c r="WLQ51" s="171"/>
      <c r="WLR51" s="171"/>
      <c r="WLS51" s="171"/>
      <c r="WLT51" s="171"/>
      <c r="WLU51" s="171"/>
      <c r="WLV51" s="171"/>
      <c r="WLW51" s="171"/>
      <c r="WLX51" s="171"/>
      <c r="WLY51" s="171"/>
      <c r="WLZ51" s="171"/>
      <c r="WMA51" s="171"/>
      <c r="WMB51" s="171"/>
      <c r="WMC51" s="171"/>
      <c r="WMD51" s="171"/>
      <c r="WME51" s="171"/>
      <c r="WMF51" s="171"/>
      <c r="WMG51" s="171"/>
      <c r="WMH51" s="171"/>
      <c r="WMI51" s="171"/>
      <c r="WMJ51" s="171"/>
      <c r="WMK51" s="171"/>
      <c r="WML51" s="171"/>
      <c r="WMM51" s="171"/>
      <c r="WMN51" s="171"/>
      <c r="WMO51" s="171"/>
      <c r="WMP51" s="171"/>
      <c r="WMQ51" s="171"/>
      <c r="WMR51" s="171"/>
      <c r="WMS51" s="171"/>
      <c r="WMT51" s="171"/>
      <c r="WMU51" s="171"/>
      <c r="WMV51" s="171"/>
      <c r="WMW51" s="171"/>
      <c r="WMX51" s="171"/>
      <c r="WMY51" s="171"/>
      <c r="WMZ51" s="171"/>
      <c r="WNA51" s="171"/>
      <c r="WNB51" s="171"/>
      <c r="WNC51" s="171"/>
      <c r="WND51" s="171"/>
      <c r="WNE51" s="171"/>
      <c r="WNF51" s="171"/>
      <c r="WNG51" s="171"/>
      <c r="WNH51" s="171"/>
      <c r="WNI51" s="171"/>
      <c r="WNJ51" s="171"/>
      <c r="WNK51" s="171"/>
      <c r="WNL51" s="171"/>
      <c r="WNM51" s="171"/>
      <c r="WNN51" s="171"/>
      <c r="WNO51" s="171"/>
      <c r="WNP51" s="171"/>
      <c r="WNQ51" s="171"/>
      <c r="WNR51" s="171"/>
      <c r="WNS51" s="171"/>
      <c r="WNT51" s="171"/>
      <c r="WNU51" s="171"/>
      <c r="WNV51" s="171"/>
      <c r="WNW51" s="171"/>
      <c r="WNX51" s="171"/>
      <c r="WNY51" s="171"/>
      <c r="WNZ51" s="171"/>
      <c r="WOA51" s="171"/>
      <c r="WOB51" s="171"/>
      <c r="WOC51" s="171"/>
      <c r="WOD51" s="171"/>
      <c r="WOE51" s="171"/>
      <c r="WOF51" s="171"/>
      <c r="WOG51" s="171"/>
      <c r="WOH51" s="171"/>
      <c r="WOI51" s="171"/>
      <c r="WOJ51" s="171"/>
      <c r="WOK51" s="171"/>
      <c r="WOL51" s="171"/>
      <c r="WOM51" s="171"/>
      <c r="WON51" s="171"/>
      <c r="WOO51" s="171"/>
      <c r="WOP51" s="171"/>
      <c r="WOQ51" s="171"/>
      <c r="WOR51" s="171"/>
      <c r="WOS51" s="171"/>
      <c r="WOT51" s="171"/>
      <c r="WOU51" s="171"/>
      <c r="WOV51" s="171"/>
      <c r="WOW51" s="171"/>
      <c r="WOX51" s="171"/>
      <c r="WOY51" s="171"/>
      <c r="WOZ51" s="171"/>
      <c r="WPA51" s="171"/>
      <c r="WPB51" s="171"/>
      <c r="WPC51" s="171"/>
      <c r="WPD51" s="171"/>
      <c r="WPE51" s="171"/>
      <c r="WPF51" s="171"/>
      <c r="WPG51" s="171"/>
      <c r="WPH51" s="171"/>
      <c r="WPI51" s="171"/>
      <c r="WPJ51" s="171"/>
      <c r="WPK51" s="171"/>
      <c r="WPL51" s="171"/>
      <c r="WPM51" s="171"/>
      <c r="WPN51" s="171"/>
      <c r="WPO51" s="171"/>
      <c r="WPP51" s="171"/>
      <c r="WPQ51" s="171"/>
      <c r="WPR51" s="171"/>
      <c r="WPS51" s="171"/>
      <c r="WPT51" s="171"/>
      <c r="WPU51" s="171"/>
      <c r="WPV51" s="171"/>
      <c r="WPW51" s="171"/>
      <c r="WPX51" s="171"/>
      <c r="WPY51" s="171"/>
      <c r="WPZ51" s="171"/>
      <c r="WQA51" s="171"/>
      <c r="WQB51" s="171"/>
      <c r="WQC51" s="171"/>
      <c r="WQD51" s="171"/>
      <c r="WQE51" s="171"/>
      <c r="WQF51" s="171"/>
      <c r="WQG51" s="171"/>
      <c r="WQH51" s="171"/>
      <c r="WQI51" s="171"/>
      <c r="WQJ51" s="171"/>
      <c r="WQK51" s="171"/>
      <c r="WQL51" s="171"/>
      <c r="WQM51" s="171"/>
      <c r="WQN51" s="171"/>
      <c r="WQO51" s="171"/>
      <c r="WQP51" s="171"/>
      <c r="WQQ51" s="171"/>
      <c r="WQR51" s="171"/>
      <c r="WQS51" s="171"/>
      <c r="WQT51" s="171"/>
      <c r="WQU51" s="171"/>
      <c r="WQV51" s="171"/>
      <c r="WQW51" s="171"/>
      <c r="WQX51" s="171"/>
      <c r="WQY51" s="171"/>
      <c r="WQZ51" s="171"/>
      <c r="WRA51" s="171"/>
      <c r="WRB51" s="171"/>
      <c r="WRC51" s="171"/>
      <c r="WRD51" s="171"/>
      <c r="WRE51" s="171"/>
      <c r="WRF51" s="171"/>
      <c r="WRG51" s="171"/>
      <c r="WRH51" s="171"/>
      <c r="WRI51" s="171"/>
      <c r="WRJ51" s="171"/>
      <c r="WRK51" s="171"/>
      <c r="WRL51" s="171"/>
      <c r="WRM51" s="171"/>
      <c r="WRN51" s="171"/>
      <c r="WRO51" s="171"/>
      <c r="WRP51" s="171"/>
      <c r="WRQ51" s="171"/>
      <c r="WRR51" s="171"/>
      <c r="WRS51" s="171"/>
      <c r="WRT51" s="171"/>
      <c r="WRU51" s="171"/>
      <c r="WRV51" s="171"/>
      <c r="WRW51" s="171"/>
      <c r="WRX51" s="171"/>
      <c r="WRY51" s="171"/>
      <c r="WRZ51" s="171"/>
      <c r="WSA51" s="171"/>
      <c r="WSB51" s="171"/>
      <c r="WSC51" s="171"/>
      <c r="WSD51" s="171"/>
      <c r="WSE51" s="171"/>
      <c r="WSF51" s="171"/>
      <c r="WSG51" s="171"/>
      <c r="WSH51" s="171"/>
      <c r="WSI51" s="171"/>
      <c r="WSJ51" s="171"/>
      <c r="WSK51" s="171"/>
      <c r="WSL51" s="171"/>
      <c r="WSM51" s="171"/>
      <c r="WSN51" s="171"/>
      <c r="WSO51" s="171"/>
      <c r="WSP51" s="171"/>
      <c r="WSQ51" s="171"/>
      <c r="WSR51" s="171"/>
      <c r="WSS51" s="171"/>
      <c r="WST51" s="171"/>
      <c r="WSU51" s="171"/>
      <c r="WSV51" s="171"/>
      <c r="WSW51" s="171"/>
      <c r="WSX51" s="171"/>
      <c r="WSY51" s="171"/>
      <c r="WSZ51" s="171"/>
      <c r="WTA51" s="171"/>
      <c r="WTB51" s="171"/>
      <c r="WTC51" s="171"/>
      <c r="WTD51" s="171"/>
      <c r="WTE51" s="171"/>
      <c r="WTF51" s="171"/>
      <c r="WTG51" s="171"/>
      <c r="WTH51" s="171"/>
      <c r="WTI51" s="171"/>
      <c r="WTJ51" s="171"/>
      <c r="WTK51" s="171"/>
      <c r="WTL51" s="171"/>
      <c r="WTM51" s="171"/>
      <c r="WTN51" s="171"/>
      <c r="WTO51" s="171"/>
      <c r="WTP51" s="171"/>
      <c r="WTQ51" s="171"/>
      <c r="WTR51" s="171"/>
      <c r="WTS51" s="171"/>
      <c r="WTT51" s="171"/>
      <c r="WTU51" s="171"/>
      <c r="WTV51" s="171"/>
      <c r="WTW51" s="171"/>
      <c r="WTX51" s="171"/>
      <c r="WTY51" s="171"/>
      <c r="WTZ51" s="171"/>
      <c r="WUA51" s="171"/>
      <c r="WUB51" s="171"/>
      <c r="WUC51" s="171"/>
      <c r="WUD51" s="171"/>
      <c r="WUE51" s="171"/>
      <c r="WUF51" s="171"/>
      <c r="WUG51" s="171"/>
      <c r="WUH51" s="171"/>
      <c r="WUI51" s="171"/>
      <c r="WUJ51" s="171"/>
      <c r="WUK51" s="171"/>
      <c r="WUL51" s="171"/>
    </row>
    <row r="52" spans="1:16106" s="107" customFormat="1" ht="12" customHeight="1">
      <c r="A52" s="260" t="s">
        <v>230</v>
      </c>
      <c r="B52" s="106">
        <v>137</v>
      </c>
      <c r="C52" s="106">
        <v>121</v>
      </c>
      <c r="D52" s="106">
        <v>249</v>
      </c>
      <c r="E52" s="106">
        <v>145</v>
      </c>
      <c r="F52" s="106">
        <v>63.936605</v>
      </c>
      <c r="G52" s="106">
        <v>95.795730000000006</v>
      </c>
      <c r="H52" s="106">
        <v>72.275127999999995</v>
      </c>
      <c r="I52" s="106">
        <v>41.856168000000004</v>
      </c>
      <c r="J52" s="106">
        <v>58.723770999999992</v>
      </c>
      <c r="K52" s="106">
        <f t="shared" si="0"/>
        <v>36.050711</v>
      </c>
      <c r="L52" s="404">
        <f t="shared" si="1"/>
        <v>3.5499799999999997</v>
      </c>
      <c r="M52" s="32">
        <v>12.436597000000001</v>
      </c>
      <c r="N52" s="32">
        <v>0.65239199999999997</v>
      </c>
      <c r="O52" s="32">
        <v>4.6353660000000003</v>
      </c>
      <c r="P52" s="32">
        <v>0.15090999999999999</v>
      </c>
      <c r="Q52" s="32">
        <v>9.9772E-2</v>
      </c>
      <c r="R52" s="32">
        <v>1.6186769999999999</v>
      </c>
      <c r="S52" s="32">
        <v>6.3312749999999998</v>
      </c>
      <c r="T52" s="32">
        <v>1.0601849999999999</v>
      </c>
      <c r="U52" s="32">
        <v>27.511199000000001</v>
      </c>
      <c r="V52" s="32">
        <v>4.1397919999999999</v>
      </c>
      <c r="W52" s="32">
        <v>10.980898</v>
      </c>
      <c r="X52" s="32">
        <v>2.6580650000000001</v>
      </c>
      <c r="Y52" s="164">
        <v>0.131629</v>
      </c>
      <c r="Z52" s="164">
        <v>0.88345300000000004</v>
      </c>
      <c r="AA52" s="164">
        <v>2.205241</v>
      </c>
      <c r="AB52" s="164">
        <v>3.8572280000000001</v>
      </c>
      <c r="AC52" s="164">
        <v>0.79416100000000001</v>
      </c>
      <c r="AD52" s="164">
        <v>10.520177</v>
      </c>
      <c r="AE52" s="164">
        <v>3.3141500000000002</v>
      </c>
      <c r="AF52" s="164">
        <v>6.4627749999999997</v>
      </c>
      <c r="AG52" s="164">
        <v>1.0667800000000001</v>
      </c>
      <c r="AH52" s="164">
        <v>4.1492649999999998</v>
      </c>
      <c r="AI52" s="164">
        <v>1.838249</v>
      </c>
      <c r="AJ52" s="261">
        <v>6.6330600000000004</v>
      </c>
      <c r="AK52" s="32">
        <v>4.8163280000000004</v>
      </c>
      <c r="AL52" s="32">
        <v>2.7107450000000002</v>
      </c>
      <c r="AM52" s="32">
        <v>5.5342469999999997</v>
      </c>
      <c r="AN52" s="32">
        <v>1.2136180000000001</v>
      </c>
      <c r="AO52" s="32">
        <v>1.405573</v>
      </c>
      <c r="AP52" s="32">
        <v>0.41484199999999999</v>
      </c>
      <c r="AQ52" s="32">
        <v>0</v>
      </c>
      <c r="AR52" s="32">
        <v>0.41301900000000002</v>
      </c>
      <c r="AS52" s="32">
        <v>2.7484649999999999</v>
      </c>
      <c r="AT52" s="32">
        <v>33.316862999999998</v>
      </c>
      <c r="AU52" s="32">
        <v>4.0991710000000001</v>
      </c>
      <c r="AV52" s="32">
        <v>2.0508999999999999</v>
      </c>
      <c r="AW52" s="164">
        <v>4.3946529999999999</v>
      </c>
      <c r="AX52" s="164">
        <v>0.43606899999999998</v>
      </c>
      <c r="AY52" s="164">
        <v>0.14743700000000001</v>
      </c>
      <c r="AZ52" s="164">
        <v>7.0771740000000003</v>
      </c>
      <c r="BA52" s="164">
        <v>4.5133400000000004</v>
      </c>
      <c r="BB52" s="164">
        <v>4.2376579999999997</v>
      </c>
      <c r="BC52" s="121">
        <v>0</v>
      </c>
      <c r="BD52" s="121">
        <v>14</v>
      </c>
      <c r="BE52" s="121">
        <v>1</v>
      </c>
      <c r="BF52" s="121">
        <v>0</v>
      </c>
      <c r="BG52" s="121">
        <v>0</v>
      </c>
      <c r="BH52" s="405">
        <v>0.24437999999999999</v>
      </c>
      <c r="BI52" s="405">
        <v>0.24882199999999999</v>
      </c>
      <c r="BJ52" s="405">
        <v>3.3470000000000001E-3</v>
      </c>
      <c r="BK52" s="405">
        <v>3.2978109999999998</v>
      </c>
    </row>
    <row r="53" spans="1:16106" s="104" customFormat="1" ht="12" customHeight="1">
      <c r="A53" s="409" t="s">
        <v>138</v>
      </c>
      <c r="B53" s="262">
        <v>32159</v>
      </c>
      <c r="C53" s="262">
        <v>34552</v>
      </c>
      <c r="D53" s="262">
        <v>35356</v>
      </c>
      <c r="E53" s="262">
        <v>44831</v>
      </c>
      <c r="F53" s="262">
        <v>49835</v>
      </c>
      <c r="G53" s="262">
        <v>42621.710805150004</v>
      </c>
      <c r="H53" s="262">
        <v>43002</v>
      </c>
      <c r="I53" s="262">
        <v>40950</v>
      </c>
      <c r="J53" s="262">
        <v>34619.653499</v>
      </c>
      <c r="K53" s="262">
        <f t="shared" si="0"/>
        <v>37224.282762000003</v>
      </c>
      <c r="L53" s="410">
        <f t="shared" si="1"/>
        <v>9210.0663459999996</v>
      </c>
      <c r="M53" s="262">
        <v>3642.091179</v>
      </c>
      <c r="N53" s="262">
        <v>3025.1708950000002</v>
      </c>
      <c r="O53" s="262">
        <v>3273.9793709999994</v>
      </c>
      <c r="P53" s="262">
        <v>4036.8391339999998</v>
      </c>
      <c r="Q53" s="262">
        <v>3562.1850669999999</v>
      </c>
      <c r="R53" s="262">
        <v>2942.1630559999994</v>
      </c>
      <c r="S53" s="262">
        <v>3239.5209849999997</v>
      </c>
      <c r="T53" s="262">
        <v>4134.2401020000007</v>
      </c>
      <c r="U53" s="262">
        <v>3672.3914979999995</v>
      </c>
      <c r="V53" s="262">
        <v>3796.3445519999996</v>
      </c>
      <c r="W53" s="262">
        <v>3463.4332529999997</v>
      </c>
      <c r="X53" s="262">
        <v>4213.3188390000005</v>
      </c>
      <c r="Y53" s="262">
        <v>3245.9018340000002</v>
      </c>
      <c r="Z53" s="262">
        <v>2599.045439</v>
      </c>
      <c r="AA53" s="262">
        <v>2999.8114649999998</v>
      </c>
      <c r="AB53" s="262">
        <v>3563.1886850000005</v>
      </c>
      <c r="AC53" s="262">
        <v>2773.22732</v>
      </c>
      <c r="AD53" s="262">
        <v>3347.4239339999995</v>
      </c>
      <c r="AE53" s="262">
        <v>2901.938693999999</v>
      </c>
      <c r="AF53" s="262">
        <v>3584.8963069999995</v>
      </c>
      <c r="AG53" s="262">
        <v>3790.1360559999998</v>
      </c>
      <c r="AH53" s="262">
        <v>3451.1800530000005</v>
      </c>
      <c r="AI53" s="262">
        <v>3735.6913669999999</v>
      </c>
      <c r="AJ53" s="108">
        <v>4958</v>
      </c>
      <c r="AK53" s="262">
        <v>3095.2277840000002</v>
      </c>
      <c r="AL53" s="262">
        <v>3174.2564069999999</v>
      </c>
      <c r="AM53" s="262">
        <v>2426.6069600000001</v>
      </c>
      <c r="AN53" s="262">
        <v>2963.989122</v>
      </c>
      <c r="AO53" s="262">
        <v>2158.7441939999999</v>
      </c>
      <c r="AP53" s="262">
        <v>2813.6848289999998</v>
      </c>
      <c r="AQ53" s="262">
        <v>2644.690548</v>
      </c>
      <c r="AR53" s="262">
        <v>3088.1755130000001</v>
      </c>
      <c r="AS53" s="262">
        <v>3281.9861449999999</v>
      </c>
      <c r="AT53" s="262">
        <v>2751.349295</v>
      </c>
      <c r="AU53" s="262">
        <v>2982.2454149999999</v>
      </c>
      <c r="AV53" s="262">
        <v>3238.697287</v>
      </c>
      <c r="AW53" s="262">
        <v>2363.202784999999</v>
      </c>
      <c r="AX53" s="262">
        <v>2893.1164529999992</v>
      </c>
      <c r="AY53" s="262">
        <v>2536.6671780000001</v>
      </c>
      <c r="AZ53" s="262">
        <v>2460.3545789999998</v>
      </c>
      <c r="BA53" s="262">
        <v>3479.8188329999998</v>
      </c>
      <c r="BB53" s="262">
        <v>2672.3940510000002</v>
      </c>
      <c r="BC53" s="265">
        <v>3030</v>
      </c>
      <c r="BD53" s="265">
        <v>2816</v>
      </c>
      <c r="BE53" s="265">
        <v>2816</v>
      </c>
      <c r="BF53" s="104">
        <f>SUM(BF6:BF52)</f>
        <v>2494</v>
      </c>
      <c r="BG53" s="265">
        <v>3862</v>
      </c>
      <c r="BH53" s="411">
        <v>5800.7288829999998</v>
      </c>
      <c r="BI53" s="411">
        <v>2244.2614170000002</v>
      </c>
      <c r="BJ53" s="411">
        <v>3992.4790210000001</v>
      </c>
      <c r="BK53" s="411">
        <v>2973.3259079999998</v>
      </c>
    </row>
    <row r="54" spans="1:16106" s="93" customFormat="1">
      <c r="A54" s="412"/>
      <c r="B54" s="413"/>
      <c r="C54" s="413"/>
      <c r="D54" s="413"/>
      <c r="E54" s="413"/>
      <c r="F54" s="413"/>
      <c r="G54" s="413"/>
      <c r="H54" s="413"/>
      <c r="I54" s="413" t="s">
        <v>154</v>
      </c>
      <c r="J54" s="413"/>
      <c r="K54" s="413"/>
      <c r="L54" s="413"/>
      <c r="M54" s="413" t="s">
        <v>154</v>
      </c>
      <c r="Y54" s="413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</row>
    <row r="55" spans="1:16106" s="22" customFormat="1">
      <c r="A55" s="414" t="s">
        <v>147</v>
      </c>
      <c r="B55" s="177" t="s">
        <v>220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9"/>
      <c r="M55" s="415"/>
      <c r="O55" s="24"/>
      <c r="Y55" s="22" t="s">
        <v>154</v>
      </c>
      <c r="BF55" s="416"/>
      <c r="BG55" s="24"/>
    </row>
    <row r="56" spans="1:16106" s="22" customFormat="1">
      <c r="A56" s="417"/>
      <c r="B56" s="180" t="s">
        <v>148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2"/>
      <c r="N56" s="24" t="s">
        <v>154</v>
      </c>
    </row>
    <row r="57" spans="1:16106" s="22" customFormat="1">
      <c r="A57" s="417"/>
      <c r="D57" s="24"/>
      <c r="E57" s="24"/>
      <c r="F57" s="24"/>
      <c r="G57" s="24"/>
      <c r="H57" s="24"/>
      <c r="M57" s="24"/>
    </row>
    <row r="58" spans="1:16106" s="22" customFormat="1">
      <c r="A58" s="417"/>
      <c r="E58" s="107"/>
      <c r="F58" s="111"/>
      <c r="G58" s="106"/>
      <c r="H58" s="106"/>
      <c r="I58" s="106"/>
      <c r="J58" s="106"/>
      <c r="K58" s="106"/>
      <c r="L58" s="106"/>
    </row>
    <row r="59" spans="1:16106" s="22" customFormat="1">
      <c r="A59" s="417"/>
      <c r="B59" s="94"/>
      <c r="C59" s="94"/>
      <c r="D59" s="24"/>
      <c r="E59" s="107"/>
      <c r="F59" s="111"/>
      <c r="G59" s="106"/>
      <c r="H59" s="106"/>
      <c r="I59" s="106"/>
      <c r="J59" s="106"/>
      <c r="K59" s="106"/>
      <c r="L59" s="106"/>
    </row>
    <row r="60" spans="1:16106" s="22" customFormat="1">
      <c r="A60" s="417"/>
      <c r="D60" s="24"/>
      <c r="E60" s="24"/>
      <c r="F60" s="24"/>
      <c r="G60" s="24"/>
      <c r="H60" s="24"/>
      <c r="N60" s="24"/>
    </row>
  </sheetData>
  <sortState xmlns:xlrd2="http://schemas.microsoft.com/office/spreadsheetml/2017/richdata2" ref="A6:WUL52">
    <sortCondition ref="A6:A52"/>
  </sortState>
  <mergeCells count="12">
    <mergeCell ref="BI4:BL4"/>
    <mergeCell ref="B1:BL1"/>
    <mergeCell ref="B2:BL2"/>
    <mergeCell ref="M3:BL3"/>
    <mergeCell ref="B56:L56"/>
    <mergeCell ref="AK4:AV4"/>
    <mergeCell ref="AW4:BH4"/>
    <mergeCell ref="B55:L55"/>
    <mergeCell ref="A3:A5"/>
    <mergeCell ref="M4:X4"/>
    <mergeCell ref="Y4:AJ4"/>
    <mergeCell ref="B3:L4"/>
  </mergeCells>
  <phoneticPr fontId="45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</sheetPr>
  <dimension ref="A1:BU77"/>
  <sheetViews>
    <sheetView workbookViewId="0">
      <pane xSplit="2" ySplit="5" topLeftCell="C6" activePane="bottomRight" state="frozen"/>
      <selection activeCell="P23" sqref="P23"/>
      <selection pane="topRight" activeCell="P23" sqref="P23"/>
      <selection pane="bottomLeft" activeCell="P23" sqref="P23"/>
      <selection pane="bottomRight" activeCell="I67" sqref="I67"/>
    </sheetView>
  </sheetViews>
  <sheetFormatPr defaultRowHeight="14.5"/>
  <cols>
    <col min="1" max="1" width="25.54296875" style="417" customWidth="1"/>
    <col min="2" max="2" width="9.90625" style="423" customWidth="1"/>
    <col min="3" max="3" width="9.36328125" style="22" customWidth="1"/>
    <col min="4" max="6" width="8.08984375" style="22" customWidth="1"/>
    <col min="7" max="8" width="8" style="22" customWidth="1"/>
    <col min="9" max="9" width="8" style="22" bestFit="1" customWidth="1"/>
    <col min="10" max="10" width="8.08984375" style="22" customWidth="1"/>
    <col min="11" max="11" width="8.54296875" style="22" bestFit="1" customWidth="1"/>
    <col min="12" max="12" width="8.54296875" style="22" customWidth="1"/>
    <col min="13" max="13" width="9.54296875" style="22" bestFit="1" customWidth="1"/>
    <col min="14" max="18" width="6.90625" style="22" bestFit="1" customWidth="1"/>
    <col min="19" max="28" width="6.90625" style="22" customWidth="1"/>
    <col min="29" max="29" width="6.90625" style="24" customWidth="1"/>
    <col min="30" max="33" width="6.90625" style="22" customWidth="1"/>
    <col min="34" max="49" width="6.54296875" style="22" bestFit="1" customWidth="1"/>
    <col min="50" max="60" width="5.7265625" style="22" bestFit="1" customWidth="1"/>
    <col min="61" max="64" width="6.54296875" style="22" bestFit="1" customWidth="1"/>
    <col min="65" max="167" width="9.08984375" style="22"/>
    <col min="168" max="168" width="16.6328125" style="22" customWidth="1"/>
    <col min="169" max="192" width="9.08984375" style="22" customWidth="1"/>
    <col min="193" max="193" width="9.90625" style="22" customWidth="1"/>
    <col min="194" max="194" width="10.08984375" style="22" customWidth="1"/>
    <col min="195" max="195" width="10.90625" style="22" customWidth="1"/>
    <col min="196" max="196" width="10" style="22" customWidth="1"/>
    <col min="197" max="197" width="10.08984375" style="22" customWidth="1"/>
    <col min="198" max="198" width="12" style="22" customWidth="1"/>
    <col min="199" max="200" width="9.08984375" style="22" customWidth="1"/>
    <col min="201" max="202" width="9.08984375" style="22"/>
    <col min="203" max="203" width="10.453125" style="22" customWidth="1"/>
    <col min="204" max="423" width="9.08984375" style="22"/>
    <col min="424" max="424" width="16.6328125" style="22" customWidth="1"/>
    <col min="425" max="448" width="9.08984375" style="22" customWidth="1"/>
    <col min="449" max="449" width="9.90625" style="22" customWidth="1"/>
    <col min="450" max="450" width="10.08984375" style="22" customWidth="1"/>
    <col min="451" max="451" width="10.90625" style="22" customWidth="1"/>
    <col min="452" max="452" width="10" style="22" customWidth="1"/>
    <col min="453" max="453" width="10.08984375" style="22" customWidth="1"/>
    <col min="454" max="454" width="12" style="22" customWidth="1"/>
    <col min="455" max="456" width="9.08984375" style="22" customWidth="1"/>
    <col min="457" max="458" width="9.08984375" style="22"/>
    <col min="459" max="459" width="10.453125" style="22" customWidth="1"/>
    <col min="460" max="679" width="9.08984375" style="22"/>
    <col min="680" max="680" width="16.6328125" style="22" customWidth="1"/>
    <col min="681" max="704" width="9.08984375" style="22" customWidth="1"/>
    <col min="705" max="705" width="9.90625" style="22" customWidth="1"/>
    <col min="706" max="706" width="10.08984375" style="22" customWidth="1"/>
    <col min="707" max="707" width="10.90625" style="22" customWidth="1"/>
    <col min="708" max="708" width="10" style="22" customWidth="1"/>
    <col min="709" max="709" width="10.08984375" style="22" customWidth="1"/>
    <col min="710" max="710" width="12" style="22" customWidth="1"/>
    <col min="711" max="712" width="9.08984375" style="22" customWidth="1"/>
    <col min="713" max="714" width="9.08984375" style="22"/>
    <col min="715" max="715" width="10.453125" style="22" customWidth="1"/>
    <col min="716" max="935" width="9.08984375" style="22"/>
    <col min="936" max="936" width="16.6328125" style="22" customWidth="1"/>
    <col min="937" max="960" width="9.08984375" style="22" customWidth="1"/>
    <col min="961" max="961" width="9.90625" style="22" customWidth="1"/>
    <col min="962" max="962" width="10.08984375" style="22" customWidth="1"/>
    <col min="963" max="963" width="10.90625" style="22" customWidth="1"/>
    <col min="964" max="964" width="10" style="22" customWidth="1"/>
    <col min="965" max="965" width="10.08984375" style="22" customWidth="1"/>
    <col min="966" max="966" width="12" style="22" customWidth="1"/>
    <col min="967" max="968" width="9.08984375" style="22" customWidth="1"/>
    <col min="969" max="970" width="9.08984375" style="22"/>
    <col min="971" max="971" width="10.453125" style="22" customWidth="1"/>
    <col min="972" max="1191" width="9.08984375" style="22"/>
    <col min="1192" max="1192" width="16.6328125" style="22" customWidth="1"/>
    <col min="1193" max="1216" width="9.08984375" style="22" customWidth="1"/>
    <col min="1217" max="1217" width="9.90625" style="22" customWidth="1"/>
    <col min="1218" max="1218" width="10.08984375" style="22" customWidth="1"/>
    <col min="1219" max="1219" width="10.90625" style="22" customWidth="1"/>
    <col min="1220" max="1220" width="10" style="22" customWidth="1"/>
    <col min="1221" max="1221" width="10.08984375" style="22" customWidth="1"/>
    <col min="1222" max="1222" width="12" style="22" customWidth="1"/>
    <col min="1223" max="1224" width="9.08984375" style="22" customWidth="1"/>
    <col min="1225" max="1226" width="9.08984375" style="22"/>
    <col min="1227" max="1227" width="10.453125" style="22" customWidth="1"/>
    <col min="1228" max="1447" width="9.08984375" style="22"/>
    <col min="1448" max="1448" width="16.6328125" style="22" customWidth="1"/>
    <col min="1449" max="1472" width="9.08984375" style="22" customWidth="1"/>
    <col min="1473" max="1473" width="9.90625" style="22" customWidth="1"/>
    <col min="1474" max="1474" width="10.08984375" style="22" customWidth="1"/>
    <col min="1475" max="1475" width="10.90625" style="22" customWidth="1"/>
    <col min="1476" max="1476" width="10" style="22" customWidth="1"/>
    <col min="1477" max="1477" width="10.08984375" style="22" customWidth="1"/>
    <col min="1478" max="1478" width="12" style="22" customWidth="1"/>
    <col min="1479" max="1480" width="9.08984375" style="22" customWidth="1"/>
    <col min="1481" max="1482" width="9.08984375" style="22"/>
    <col min="1483" max="1483" width="10.453125" style="22" customWidth="1"/>
    <col min="1484" max="1703" width="9.08984375" style="22"/>
    <col min="1704" max="1704" width="16.6328125" style="22" customWidth="1"/>
    <col min="1705" max="1728" width="9.08984375" style="22" customWidth="1"/>
    <col min="1729" max="1729" width="9.90625" style="22" customWidth="1"/>
    <col min="1730" max="1730" width="10.08984375" style="22" customWidth="1"/>
    <col min="1731" max="1731" width="10.90625" style="22" customWidth="1"/>
    <col min="1732" max="1732" width="10" style="22" customWidth="1"/>
    <col min="1733" max="1733" width="10.08984375" style="22" customWidth="1"/>
    <col min="1734" max="1734" width="12" style="22" customWidth="1"/>
    <col min="1735" max="1736" width="9.08984375" style="22" customWidth="1"/>
    <col min="1737" max="1738" width="9.08984375" style="22"/>
    <col min="1739" max="1739" width="10.453125" style="22" customWidth="1"/>
    <col min="1740" max="1959" width="9.08984375" style="22"/>
    <col min="1960" max="1960" width="16.6328125" style="22" customWidth="1"/>
    <col min="1961" max="1984" width="9.08984375" style="22" customWidth="1"/>
    <col min="1985" max="1985" width="9.90625" style="22" customWidth="1"/>
    <col min="1986" max="1986" width="10.08984375" style="22" customWidth="1"/>
    <col min="1987" max="1987" width="10.90625" style="22" customWidth="1"/>
    <col min="1988" max="1988" width="10" style="22" customWidth="1"/>
    <col min="1989" max="1989" width="10.08984375" style="22" customWidth="1"/>
    <col min="1990" max="1990" width="12" style="22" customWidth="1"/>
    <col min="1991" max="1992" width="9.08984375" style="22" customWidth="1"/>
    <col min="1993" max="1994" width="9.08984375" style="22"/>
    <col min="1995" max="1995" width="10.453125" style="22" customWidth="1"/>
    <col min="1996" max="2215" width="9.08984375" style="22"/>
    <col min="2216" max="2216" width="16.6328125" style="22" customWidth="1"/>
    <col min="2217" max="2240" width="9.08984375" style="22" customWidth="1"/>
    <col min="2241" max="2241" width="9.90625" style="22" customWidth="1"/>
    <col min="2242" max="2242" width="10.08984375" style="22" customWidth="1"/>
    <col min="2243" max="2243" width="10.90625" style="22" customWidth="1"/>
    <col min="2244" max="2244" width="10" style="22" customWidth="1"/>
    <col min="2245" max="2245" width="10.08984375" style="22" customWidth="1"/>
    <col min="2246" max="2246" width="12" style="22" customWidth="1"/>
    <col min="2247" max="2248" width="9.08984375" style="22" customWidth="1"/>
    <col min="2249" max="2250" width="9.08984375" style="22"/>
    <col min="2251" max="2251" width="10.453125" style="22" customWidth="1"/>
    <col min="2252" max="2471" width="9.08984375" style="22"/>
    <col min="2472" max="2472" width="16.6328125" style="22" customWidth="1"/>
    <col min="2473" max="2496" width="9.08984375" style="22" customWidth="1"/>
    <col min="2497" max="2497" width="9.90625" style="22" customWidth="1"/>
    <col min="2498" max="2498" width="10.08984375" style="22" customWidth="1"/>
    <col min="2499" max="2499" width="10.90625" style="22" customWidth="1"/>
    <col min="2500" max="2500" width="10" style="22" customWidth="1"/>
    <col min="2501" max="2501" width="10.08984375" style="22" customWidth="1"/>
    <col min="2502" max="2502" width="12" style="22" customWidth="1"/>
    <col min="2503" max="2504" width="9.08984375" style="22" customWidth="1"/>
    <col min="2505" max="2506" width="9.08984375" style="22"/>
    <col min="2507" max="2507" width="10.453125" style="22" customWidth="1"/>
    <col min="2508" max="2727" width="9.08984375" style="22"/>
    <col min="2728" max="2728" width="16.6328125" style="22" customWidth="1"/>
    <col min="2729" max="2752" width="9.08984375" style="22" customWidth="1"/>
    <col min="2753" max="2753" width="9.90625" style="22" customWidth="1"/>
    <col min="2754" max="2754" width="10.08984375" style="22" customWidth="1"/>
    <col min="2755" max="2755" width="10.90625" style="22" customWidth="1"/>
    <col min="2756" max="2756" width="10" style="22" customWidth="1"/>
    <col min="2757" max="2757" width="10.08984375" style="22" customWidth="1"/>
    <col min="2758" max="2758" width="12" style="22" customWidth="1"/>
    <col min="2759" max="2760" width="9.08984375" style="22" customWidth="1"/>
    <col min="2761" max="2762" width="9.08984375" style="22"/>
    <col min="2763" max="2763" width="10.453125" style="22" customWidth="1"/>
    <col min="2764" max="2983" width="9.08984375" style="22"/>
    <col min="2984" max="2984" width="16.6328125" style="22" customWidth="1"/>
    <col min="2985" max="3008" width="9.08984375" style="22" customWidth="1"/>
    <col min="3009" max="3009" width="9.90625" style="22" customWidth="1"/>
    <col min="3010" max="3010" width="10.08984375" style="22" customWidth="1"/>
    <col min="3011" max="3011" width="10.90625" style="22" customWidth="1"/>
    <col min="3012" max="3012" width="10" style="22" customWidth="1"/>
    <col min="3013" max="3013" width="10.08984375" style="22" customWidth="1"/>
    <col min="3014" max="3014" width="12" style="22" customWidth="1"/>
    <col min="3015" max="3016" width="9.08984375" style="22" customWidth="1"/>
    <col min="3017" max="3018" width="9.08984375" style="22"/>
    <col min="3019" max="3019" width="10.453125" style="22" customWidth="1"/>
    <col min="3020" max="3239" width="9.08984375" style="22"/>
    <col min="3240" max="3240" width="16.6328125" style="22" customWidth="1"/>
    <col min="3241" max="3264" width="9.08984375" style="22" customWidth="1"/>
    <col min="3265" max="3265" width="9.90625" style="22" customWidth="1"/>
    <col min="3266" max="3266" width="10.08984375" style="22" customWidth="1"/>
    <col min="3267" max="3267" width="10.90625" style="22" customWidth="1"/>
    <col min="3268" max="3268" width="10" style="22" customWidth="1"/>
    <col min="3269" max="3269" width="10.08984375" style="22" customWidth="1"/>
    <col min="3270" max="3270" width="12" style="22" customWidth="1"/>
    <col min="3271" max="3272" width="9.08984375" style="22" customWidth="1"/>
    <col min="3273" max="3274" width="9.08984375" style="22"/>
    <col min="3275" max="3275" width="10.453125" style="22" customWidth="1"/>
    <col min="3276" max="3495" width="9.08984375" style="22"/>
    <col min="3496" max="3496" width="16.6328125" style="22" customWidth="1"/>
    <col min="3497" max="3520" width="9.08984375" style="22" customWidth="1"/>
    <col min="3521" max="3521" width="9.90625" style="22" customWidth="1"/>
    <col min="3522" max="3522" width="10.08984375" style="22" customWidth="1"/>
    <col min="3523" max="3523" width="10.90625" style="22" customWidth="1"/>
    <col min="3524" max="3524" width="10" style="22" customWidth="1"/>
    <col min="3525" max="3525" width="10.08984375" style="22" customWidth="1"/>
    <col min="3526" max="3526" width="12" style="22" customWidth="1"/>
    <col min="3527" max="3528" width="9.08984375" style="22" customWidth="1"/>
    <col min="3529" max="3530" width="9.08984375" style="22"/>
    <col min="3531" max="3531" width="10.453125" style="22" customWidth="1"/>
    <col min="3532" max="3751" width="9.08984375" style="22"/>
    <col min="3752" max="3752" width="16.6328125" style="22" customWidth="1"/>
    <col min="3753" max="3776" width="9.08984375" style="22" customWidth="1"/>
    <col min="3777" max="3777" width="9.90625" style="22" customWidth="1"/>
    <col min="3778" max="3778" width="10.08984375" style="22" customWidth="1"/>
    <col min="3779" max="3779" width="10.90625" style="22" customWidth="1"/>
    <col min="3780" max="3780" width="10" style="22" customWidth="1"/>
    <col min="3781" max="3781" width="10.08984375" style="22" customWidth="1"/>
    <col min="3782" max="3782" width="12" style="22" customWidth="1"/>
    <col min="3783" max="3784" width="9.08984375" style="22" customWidth="1"/>
    <col min="3785" max="3786" width="9.08984375" style="22"/>
    <col min="3787" max="3787" width="10.453125" style="22" customWidth="1"/>
    <col min="3788" max="4007" width="9.08984375" style="22"/>
    <col min="4008" max="4008" width="16.6328125" style="22" customWidth="1"/>
    <col min="4009" max="4032" width="9.08984375" style="22" customWidth="1"/>
    <col min="4033" max="4033" width="9.90625" style="22" customWidth="1"/>
    <col min="4034" max="4034" width="10.08984375" style="22" customWidth="1"/>
    <col min="4035" max="4035" width="10.90625" style="22" customWidth="1"/>
    <col min="4036" max="4036" width="10" style="22" customWidth="1"/>
    <col min="4037" max="4037" width="10.08984375" style="22" customWidth="1"/>
    <col min="4038" max="4038" width="12" style="22" customWidth="1"/>
    <col min="4039" max="4040" width="9.08984375" style="22" customWidth="1"/>
    <col min="4041" max="4042" width="9.08984375" style="22"/>
    <col min="4043" max="4043" width="10.453125" style="22" customWidth="1"/>
    <col min="4044" max="4263" width="9.08984375" style="22"/>
    <col min="4264" max="4264" width="16.6328125" style="22" customWidth="1"/>
    <col min="4265" max="4288" width="9.08984375" style="22" customWidth="1"/>
    <col min="4289" max="4289" width="9.90625" style="22" customWidth="1"/>
    <col min="4290" max="4290" width="10.08984375" style="22" customWidth="1"/>
    <col min="4291" max="4291" width="10.90625" style="22" customWidth="1"/>
    <col min="4292" max="4292" width="10" style="22" customWidth="1"/>
    <col min="4293" max="4293" width="10.08984375" style="22" customWidth="1"/>
    <col min="4294" max="4294" width="12" style="22" customWidth="1"/>
    <col min="4295" max="4296" width="9.08984375" style="22" customWidth="1"/>
    <col min="4297" max="4298" width="9.08984375" style="22"/>
    <col min="4299" max="4299" width="10.453125" style="22" customWidth="1"/>
    <col min="4300" max="4519" width="9.08984375" style="22"/>
    <col min="4520" max="4520" width="16.6328125" style="22" customWidth="1"/>
    <col min="4521" max="4544" width="9.08984375" style="22" customWidth="1"/>
    <col min="4545" max="4545" width="9.90625" style="22" customWidth="1"/>
    <col min="4546" max="4546" width="10.08984375" style="22" customWidth="1"/>
    <col min="4547" max="4547" width="10.90625" style="22" customWidth="1"/>
    <col min="4548" max="4548" width="10" style="22" customWidth="1"/>
    <col min="4549" max="4549" width="10.08984375" style="22" customWidth="1"/>
    <col min="4550" max="4550" width="12" style="22" customWidth="1"/>
    <col min="4551" max="4552" width="9.08984375" style="22" customWidth="1"/>
    <col min="4553" max="4554" width="9.08984375" style="22"/>
    <col min="4555" max="4555" width="10.453125" style="22" customWidth="1"/>
    <col min="4556" max="4775" width="9.08984375" style="22"/>
    <col min="4776" max="4776" width="16.6328125" style="22" customWidth="1"/>
    <col min="4777" max="4800" width="9.08984375" style="22" customWidth="1"/>
    <col min="4801" max="4801" width="9.90625" style="22" customWidth="1"/>
    <col min="4802" max="4802" width="10.08984375" style="22" customWidth="1"/>
    <col min="4803" max="4803" width="10.90625" style="22" customWidth="1"/>
    <col min="4804" max="4804" width="10" style="22" customWidth="1"/>
    <col min="4805" max="4805" width="10.08984375" style="22" customWidth="1"/>
    <col min="4806" max="4806" width="12" style="22" customWidth="1"/>
    <col min="4807" max="4808" width="9.08984375" style="22" customWidth="1"/>
    <col min="4809" max="4810" width="9.08984375" style="22"/>
    <col min="4811" max="4811" width="10.453125" style="22" customWidth="1"/>
    <col min="4812" max="5031" width="9.08984375" style="22"/>
    <col min="5032" max="5032" width="16.6328125" style="22" customWidth="1"/>
    <col min="5033" max="5056" width="9.08984375" style="22" customWidth="1"/>
    <col min="5057" max="5057" width="9.90625" style="22" customWidth="1"/>
    <col min="5058" max="5058" width="10.08984375" style="22" customWidth="1"/>
    <col min="5059" max="5059" width="10.90625" style="22" customWidth="1"/>
    <col min="5060" max="5060" width="10" style="22" customWidth="1"/>
    <col min="5061" max="5061" width="10.08984375" style="22" customWidth="1"/>
    <col min="5062" max="5062" width="12" style="22" customWidth="1"/>
    <col min="5063" max="5064" width="9.08984375" style="22" customWidth="1"/>
    <col min="5065" max="5066" width="9.08984375" style="22"/>
    <col min="5067" max="5067" width="10.453125" style="22" customWidth="1"/>
    <col min="5068" max="5287" width="9.08984375" style="22"/>
    <col min="5288" max="5288" width="16.6328125" style="22" customWidth="1"/>
    <col min="5289" max="5312" width="9.08984375" style="22" customWidth="1"/>
    <col min="5313" max="5313" width="9.90625" style="22" customWidth="1"/>
    <col min="5314" max="5314" width="10.08984375" style="22" customWidth="1"/>
    <col min="5315" max="5315" width="10.90625" style="22" customWidth="1"/>
    <col min="5316" max="5316" width="10" style="22" customWidth="1"/>
    <col min="5317" max="5317" width="10.08984375" style="22" customWidth="1"/>
    <col min="5318" max="5318" width="12" style="22" customWidth="1"/>
    <col min="5319" max="5320" width="9.08984375" style="22" customWidth="1"/>
    <col min="5321" max="5322" width="9.08984375" style="22"/>
    <col min="5323" max="5323" width="10.453125" style="22" customWidth="1"/>
    <col min="5324" max="5543" width="9.08984375" style="22"/>
    <col min="5544" max="5544" width="16.6328125" style="22" customWidth="1"/>
    <col min="5545" max="5568" width="9.08984375" style="22" customWidth="1"/>
    <col min="5569" max="5569" width="9.90625" style="22" customWidth="1"/>
    <col min="5570" max="5570" width="10.08984375" style="22" customWidth="1"/>
    <col min="5571" max="5571" width="10.90625" style="22" customWidth="1"/>
    <col min="5572" max="5572" width="10" style="22" customWidth="1"/>
    <col min="5573" max="5573" width="10.08984375" style="22" customWidth="1"/>
    <col min="5574" max="5574" width="12" style="22" customWidth="1"/>
    <col min="5575" max="5576" width="9.08984375" style="22" customWidth="1"/>
    <col min="5577" max="5578" width="9.08984375" style="22"/>
    <col min="5579" max="5579" width="10.453125" style="22" customWidth="1"/>
    <col min="5580" max="5799" width="9.08984375" style="22"/>
    <col min="5800" max="5800" width="16.6328125" style="22" customWidth="1"/>
    <col min="5801" max="5824" width="9.08984375" style="22" customWidth="1"/>
    <col min="5825" max="5825" width="9.90625" style="22" customWidth="1"/>
    <col min="5826" max="5826" width="10.08984375" style="22" customWidth="1"/>
    <col min="5827" max="5827" width="10.90625" style="22" customWidth="1"/>
    <col min="5828" max="5828" width="10" style="22" customWidth="1"/>
    <col min="5829" max="5829" width="10.08984375" style="22" customWidth="1"/>
    <col min="5830" max="5830" width="12" style="22" customWidth="1"/>
    <col min="5831" max="5832" width="9.08984375" style="22" customWidth="1"/>
    <col min="5833" max="5834" width="9.08984375" style="22"/>
    <col min="5835" max="5835" width="10.453125" style="22" customWidth="1"/>
    <col min="5836" max="6055" width="9.08984375" style="22"/>
    <col min="6056" max="6056" width="16.6328125" style="22" customWidth="1"/>
    <col min="6057" max="6080" width="9.08984375" style="22" customWidth="1"/>
    <col min="6081" max="6081" width="9.90625" style="22" customWidth="1"/>
    <col min="6082" max="6082" width="10.08984375" style="22" customWidth="1"/>
    <col min="6083" max="6083" width="10.90625" style="22" customWidth="1"/>
    <col min="6084" max="6084" width="10" style="22" customWidth="1"/>
    <col min="6085" max="6085" width="10.08984375" style="22" customWidth="1"/>
    <col min="6086" max="6086" width="12" style="22" customWidth="1"/>
    <col min="6087" max="6088" width="9.08984375" style="22" customWidth="1"/>
    <col min="6089" max="6090" width="9.08984375" style="22"/>
    <col min="6091" max="6091" width="10.453125" style="22" customWidth="1"/>
    <col min="6092" max="6311" width="9.08984375" style="22"/>
    <col min="6312" max="6312" width="16.6328125" style="22" customWidth="1"/>
    <col min="6313" max="6336" width="9.08984375" style="22" customWidth="1"/>
    <col min="6337" max="6337" width="9.90625" style="22" customWidth="1"/>
    <col min="6338" max="6338" width="10.08984375" style="22" customWidth="1"/>
    <col min="6339" max="6339" width="10.90625" style="22" customWidth="1"/>
    <col min="6340" max="6340" width="10" style="22" customWidth="1"/>
    <col min="6341" max="6341" width="10.08984375" style="22" customWidth="1"/>
    <col min="6342" max="6342" width="12" style="22" customWidth="1"/>
    <col min="6343" max="6344" width="9.08984375" style="22" customWidth="1"/>
    <col min="6345" max="6346" width="9.08984375" style="22"/>
    <col min="6347" max="6347" width="10.453125" style="22" customWidth="1"/>
    <col min="6348" max="6567" width="9.08984375" style="22"/>
    <col min="6568" max="6568" width="16.6328125" style="22" customWidth="1"/>
    <col min="6569" max="6592" width="9.08984375" style="22" customWidth="1"/>
    <col min="6593" max="6593" width="9.90625" style="22" customWidth="1"/>
    <col min="6594" max="6594" width="10.08984375" style="22" customWidth="1"/>
    <col min="6595" max="6595" width="10.90625" style="22" customWidth="1"/>
    <col min="6596" max="6596" width="10" style="22" customWidth="1"/>
    <col min="6597" max="6597" width="10.08984375" style="22" customWidth="1"/>
    <col min="6598" max="6598" width="12" style="22" customWidth="1"/>
    <col min="6599" max="6600" width="9.08984375" style="22" customWidth="1"/>
    <col min="6601" max="6602" width="9.08984375" style="22"/>
    <col min="6603" max="6603" width="10.453125" style="22" customWidth="1"/>
    <col min="6604" max="6823" width="9.08984375" style="22"/>
    <col min="6824" max="6824" width="16.6328125" style="22" customWidth="1"/>
    <col min="6825" max="6848" width="9.08984375" style="22" customWidth="1"/>
    <col min="6849" max="6849" width="9.90625" style="22" customWidth="1"/>
    <col min="6850" max="6850" width="10.08984375" style="22" customWidth="1"/>
    <col min="6851" max="6851" width="10.90625" style="22" customWidth="1"/>
    <col min="6852" max="6852" width="10" style="22" customWidth="1"/>
    <col min="6853" max="6853" width="10.08984375" style="22" customWidth="1"/>
    <col min="6854" max="6854" width="12" style="22" customWidth="1"/>
    <col min="6855" max="6856" width="9.08984375" style="22" customWidth="1"/>
    <col min="6857" max="6858" width="9.08984375" style="22"/>
    <col min="6859" max="6859" width="10.453125" style="22" customWidth="1"/>
    <col min="6860" max="7079" width="9.08984375" style="22"/>
    <col min="7080" max="7080" width="16.6328125" style="22" customWidth="1"/>
    <col min="7081" max="7104" width="9.08984375" style="22" customWidth="1"/>
    <col min="7105" max="7105" width="9.90625" style="22" customWidth="1"/>
    <col min="7106" max="7106" width="10.08984375" style="22" customWidth="1"/>
    <col min="7107" max="7107" width="10.90625" style="22" customWidth="1"/>
    <col min="7108" max="7108" width="10" style="22" customWidth="1"/>
    <col min="7109" max="7109" width="10.08984375" style="22" customWidth="1"/>
    <col min="7110" max="7110" width="12" style="22" customWidth="1"/>
    <col min="7111" max="7112" width="9.08984375" style="22" customWidth="1"/>
    <col min="7113" max="7114" width="9.08984375" style="22"/>
    <col min="7115" max="7115" width="10.453125" style="22" customWidth="1"/>
    <col min="7116" max="7335" width="9.08984375" style="22"/>
    <col min="7336" max="7336" width="16.6328125" style="22" customWidth="1"/>
    <col min="7337" max="7360" width="9.08984375" style="22" customWidth="1"/>
    <col min="7361" max="7361" width="9.90625" style="22" customWidth="1"/>
    <col min="7362" max="7362" width="10.08984375" style="22" customWidth="1"/>
    <col min="7363" max="7363" width="10.90625" style="22" customWidth="1"/>
    <col min="7364" max="7364" width="10" style="22" customWidth="1"/>
    <col min="7365" max="7365" width="10.08984375" style="22" customWidth="1"/>
    <col min="7366" max="7366" width="12" style="22" customWidth="1"/>
    <col min="7367" max="7368" width="9.08984375" style="22" customWidth="1"/>
    <col min="7369" max="7370" width="9.08984375" style="22"/>
    <col min="7371" max="7371" width="10.453125" style="22" customWidth="1"/>
    <col min="7372" max="7591" width="9.08984375" style="22"/>
    <col min="7592" max="7592" width="16.6328125" style="22" customWidth="1"/>
    <col min="7593" max="7616" width="9.08984375" style="22" customWidth="1"/>
    <col min="7617" max="7617" width="9.90625" style="22" customWidth="1"/>
    <col min="7618" max="7618" width="10.08984375" style="22" customWidth="1"/>
    <col min="7619" max="7619" width="10.90625" style="22" customWidth="1"/>
    <col min="7620" max="7620" width="10" style="22" customWidth="1"/>
    <col min="7621" max="7621" width="10.08984375" style="22" customWidth="1"/>
    <col min="7622" max="7622" width="12" style="22" customWidth="1"/>
    <col min="7623" max="7624" width="9.08984375" style="22" customWidth="1"/>
    <col min="7625" max="7626" width="9.08984375" style="22"/>
    <col min="7627" max="7627" width="10.453125" style="22" customWidth="1"/>
    <col min="7628" max="7847" width="9.08984375" style="22"/>
    <col min="7848" max="7848" width="16.6328125" style="22" customWidth="1"/>
    <col min="7849" max="7872" width="9.08984375" style="22" customWidth="1"/>
    <col min="7873" max="7873" width="9.90625" style="22" customWidth="1"/>
    <col min="7874" max="7874" width="10.08984375" style="22" customWidth="1"/>
    <col min="7875" max="7875" width="10.90625" style="22" customWidth="1"/>
    <col min="7876" max="7876" width="10" style="22" customWidth="1"/>
    <col min="7877" max="7877" width="10.08984375" style="22" customWidth="1"/>
    <col min="7878" max="7878" width="12" style="22" customWidth="1"/>
    <col min="7879" max="7880" width="9.08984375" style="22" customWidth="1"/>
    <col min="7881" max="7882" width="9.08984375" style="22"/>
    <col min="7883" max="7883" width="10.453125" style="22" customWidth="1"/>
    <col min="7884" max="8103" width="9.08984375" style="22"/>
    <col min="8104" max="8104" width="16.6328125" style="22" customWidth="1"/>
    <col min="8105" max="8128" width="9.08984375" style="22" customWidth="1"/>
    <col min="8129" max="8129" width="9.90625" style="22" customWidth="1"/>
    <col min="8130" max="8130" width="10.08984375" style="22" customWidth="1"/>
    <col min="8131" max="8131" width="10.90625" style="22" customWidth="1"/>
    <col min="8132" max="8132" width="10" style="22" customWidth="1"/>
    <col min="8133" max="8133" width="10.08984375" style="22" customWidth="1"/>
    <col min="8134" max="8134" width="12" style="22" customWidth="1"/>
    <col min="8135" max="8136" width="9.08984375" style="22" customWidth="1"/>
    <col min="8137" max="8138" width="9.08984375" style="22"/>
    <col min="8139" max="8139" width="10.453125" style="22" customWidth="1"/>
    <col min="8140" max="8359" width="9.08984375" style="22"/>
    <col min="8360" max="8360" width="16.6328125" style="22" customWidth="1"/>
    <col min="8361" max="8384" width="9.08984375" style="22" customWidth="1"/>
    <col min="8385" max="8385" width="9.90625" style="22" customWidth="1"/>
    <col min="8386" max="8386" width="10.08984375" style="22" customWidth="1"/>
    <col min="8387" max="8387" width="10.90625" style="22" customWidth="1"/>
    <col min="8388" max="8388" width="10" style="22" customWidth="1"/>
    <col min="8389" max="8389" width="10.08984375" style="22" customWidth="1"/>
    <col min="8390" max="8390" width="12" style="22" customWidth="1"/>
    <col min="8391" max="8392" width="9.08984375" style="22" customWidth="1"/>
    <col min="8393" max="8394" width="9.08984375" style="22"/>
    <col min="8395" max="8395" width="10.453125" style="22" customWidth="1"/>
    <col min="8396" max="8615" width="9.08984375" style="22"/>
    <col min="8616" max="8616" width="16.6328125" style="22" customWidth="1"/>
    <col min="8617" max="8640" width="9.08984375" style="22" customWidth="1"/>
    <col min="8641" max="8641" width="9.90625" style="22" customWidth="1"/>
    <col min="8642" max="8642" width="10.08984375" style="22" customWidth="1"/>
    <col min="8643" max="8643" width="10.90625" style="22" customWidth="1"/>
    <col min="8644" max="8644" width="10" style="22" customWidth="1"/>
    <col min="8645" max="8645" width="10.08984375" style="22" customWidth="1"/>
    <col min="8646" max="8646" width="12" style="22" customWidth="1"/>
    <col min="8647" max="8648" width="9.08984375" style="22" customWidth="1"/>
    <col min="8649" max="8650" width="9.08984375" style="22"/>
    <col min="8651" max="8651" width="10.453125" style="22" customWidth="1"/>
    <col min="8652" max="8871" width="9.08984375" style="22"/>
    <col min="8872" max="8872" width="16.6328125" style="22" customWidth="1"/>
    <col min="8873" max="8896" width="9.08984375" style="22" customWidth="1"/>
    <col min="8897" max="8897" width="9.90625" style="22" customWidth="1"/>
    <col min="8898" max="8898" width="10.08984375" style="22" customWidth="1"/>
    <col min="8899" max="8899" width="10.90625" style="22" customWidth="1"/>
    <col min="8900" max="8900" width="10" style="22" customWidth="1"/>
    <col min="8901" max="8901" width="10.08984375" style="22" customWidth="1"/>
    <col min="8902" max="8902" width="12" style="22" customWidth="1"/>
    <col min="8903" max="8904" width="9.08984375" style="22" customWidth="1"/>
    <col min="8905" max="8906" width="9.08984375" style="22"/>
    <col min="8907" max="8907" width="10.453125" style="22" customWidth="1"/>
    <col min="8908" max="9127" width="9.08984375" style="22"/>
    <col min="9128" max="9128" width="16.6328125" style="22" customWidth="1"/>
    <col min="9129" max="9152" width="9.08984375" style="22" customWidth="1"/>
    <col min="9153" max="9153" width="9.90625" style="22" customWidth="1"/>
    <col min="9154" max="9154" width="10.08984375" style="22" customWidth="1"/>
    <col min="9155" max="9155" width="10.90625" style="22" customWidth="1"/>
    <col min="9156" max="9156" width="10" style="22" customWidth="1"/>
    <col min="9157" max="9157" width="10.08984375" style="22" customWidth="1"/>
    <col min="9158" max="9158" width="12" style="22" customWidth="1"/>
    <col min="9159" max="9160" width="9.08984375" style="22" customWidth="1"/>
    <col min="9161" max="9162" width="9.08984375" style="22"/>
    <col min="9163" max="9163" width="10.453125" style="22" customWidth="1"/>
    <col min="9164" max="9383" width="9.08984375" style="22"/>
    <col min="9384" max="9384" width="16.6328125" style="22" customWidth="1"/>
    <col min="9385" max="9408" width="9.08984375" style="22" customWidth="1"/>
    <col min="9409" max="9409" width="9.90625" style="22" customWidth="1"/>
    <col min="9410" max="9410" width="10.08984375" style="22" customWidth="1"/>
    <col min="9411" max="9411" width="10.90625" style="22" customWidth="1"/>
    <col min="9412" max="9412" width="10" style="22" customWidth="1"/>
    <col min="9413" max="9413" width="10.08984375" style="22" customWidth="1"/>
    <col min="9414" max="9414" width="12" style="22" customWidth="1"/>
    <col min="9415" max="9416" width="9.08984375" style="22" customWidth="1"/>
    <col min="9417" max="9418" width="9.08984375" style="22"/>
    <col min="9419" max="9419" width="10.453125" style="22" customWidth="1"/>
    <col min="9420" max="9639" width="9.08984375" style="22"/>
    <col min="9640" max="9640" width="16.6328125" style="22" customWidth="1"/>
    <col min="9641" max="9664" width="9.08984375" style="22" customWidth="1"/>
    <col min="9665" max="9665" width="9.90625" style="22" customWidth="1"/>
    <col min="9666" max="9666" width="10.08984375" style="22" customWidth="1"/>
    <col min="9667" max="9667" width="10.90625" style="22" customWidth="1"/>
    <col min="9668" max="9668" width="10" style="22" customWidth="1"/>
    <col min="9669" max="9669" width="10.08984375" style="22" customWidth="1"/>
    <col min="9670" max="9670" width="12" style="22" customWidth="1"/>
    <col min="9671" max="9672" width="9.08984375" style="22" customWidth="1"/>
    <col min="9673" max="9674" width="9.08984375" style="22"/>
    <col min="9675" max="9675" width="10.453125" style="22" customWidth="1"/>
    <col min="9676" max="9895" width="9.08984375" style="22"/>
    <col min="9896" max="9896" width="16.6328125" style="22" customWidth="1"/>
    <col min="9897" max="9920" width="9.08984375" style="22" customWidth="1"/>
    <col min="9921" max="9921" width="9.90625" style="22" customWidth="1"/>
    <col min="9922" max="9922" width="10.08984375" style="22" customWidth="1"/>
    <col min="9923" max="9923" width="10.90625" style="22" customWidth="1"/>
    <col min="9924" max="9924" width="10" style="22" customWidth="1"/>
    <col min="9925" max="9925" width="10.08984375" style="22" customWidth="1"/>
    <col min="9926" max="9926" width="12" style="22" customWidth="1"/>
    <col min="9927" max="9928" width="9.08984375" style="22" customWidth="1"/>
    <col min="9929" max="9930" width="9.08984375" style="22"/>
    <col min="9931" max="9931" width="10.453125" style="22" customWidth="1"/>
    <col min="9932" max="10151" width="9.08984375" style="22"/>
    <col min="10152" max="10152" width="16.6328125" style="22" customWidth="1"/>
    <col min="10153" max="10176" width="9.08984375" style="22" customWidth="1"/>
    <col min="10177" max="10177" width="9.90625" style="22" customWidth="1"/>
    <col min="10178" max="10178" width="10.08984375" style="22" customWidth="1"/>
    <col min="10179" max="10179" width="10.90625" style="22" customWidth="1"/>
    <col min="10180" max="10180" width="10" style="22" customWidth="1"/>
    <col min="10181" max="10181" width="10.08984375" style="22" customWidth="1"/>
    <col min="10182" max="10182" width="12" style="22" customWidth="1"/>
    <col min="10183" max="10184" width="9.08984375" style="22" customWidth="1"/>
    <col min="10185" max="10186" width="9.08984375" style="22"/>
    <col min="10187" max="10187" width="10.453125" style="22" customWidth="1"/>
    <col min="10188" max="10407" width="9.08984375" style="22"/>
    <col min="10408" max="10408" width="16.6328125" style="22" customWidth="1"/>
    <col min="10409" max="10432" width="9.08984375" style="22" customWidth="1"/>
    <col min="10433" max="10433" width="9.90625" style="22" customWidth="1"/>
    <col min="10434" max="10434" width="10.08984375" style="22" customWidth="1"/>
    <col min="10435" max="10435" width="10.90625" style="22" customWidth="1"/>
    <col min="10436" max="10436" width="10" style="22" customWidth="1"/>
    <col min="10437" max="10437" width="10.08984375" style="22" customWidth="1"/>
    <col min="10438" max="10438" width="12" style="22" customWidth="1"/>
    <col min="10439" max="10440" width="9.08984375" style="22" customWidth="1"/>
    <col min="10441" max="10442" width="9.08984375" style="22"/>
    <col min="10443" max="10443" width="10.453125" style="22" customWidth="1"/>
    <col min="10444" max="10663" width="9.08984375" style="22"/>
    <col min="10664" max="10664" width="16.6328125" style="22" customWidth="1"/>
    <col min="10665" max="10688" width="9.08984375" style="22" customWidth="1"/>
    <col min="10689" max="10689" width="9.90625" style="22" customWidth="1"/>
    <col min="10690" max="10690" width="10.08984375" style="22" customWidth="1"/>
    <col min="10691" max="10691" width="10.90625" style="22" customWidth="1"/>
    <col min="10692" max="10692" width="10" style="22" customWidth="1"/>
    <col min="10693" max="10693" width="10.08984375" style="22" customWidth="1"/>
    <col min="10694" max="10694" width="12" style="22" customWidth="1"/>
    <col min="10695" max="10696" width="9.08984375" style="22" customWidth="1"/>
    <col min="10697" max="10698" width="9.08984375" style="22"/>
    <col min="10699" max="10699" width="10.453125" style="22" customWidth="1"/>
    <col min="10700" max="10919" width="9.08984375" style="22"/>
    <col min="10920" max="10920" width="16.6328125" style="22" customWidth="1"/>
    <col min="10921" max="10944" width="9.08984375" style="22" customWidth="1"/>
    <col min="10945" max="10945" width="9.90625" style="22" customWidth="1"/>
    <col min="10946" max="10946" width="10.08984375" style="22" customWidth="1"/>
    <col min="10947" max="10947" width="10.90625" style="22" customWidth="1"/>
    <col min="10948" max="10948" width="10" style="22" customWidth="1"/>
    <col min="10949" max="10949" width="10.08984375" style="22" customWidth="1"/>
    <col min="10950" max="10950" width="12" style="22" customWidth="1"/>
    <col min="10951" max="10952" width="9.08984375" style="22" customWidth="1"/>
    <col min="10953" max="10954" width="9.08984375" style="22"/>
    <col min="10955" max="10955" width="10.453125" style="22" customWidth="1"/>
    <col min="10956" max="11175" width="9.08984375" style="22"/>
    <col min="11176" max="11176" width="16.6328125" style="22" customWidth="1"/>
    <col min="11177" max="11200" width="9.08984375" style="22" customWidth="1"/>
    <col min="11201" max="11201" width="9.90625" style="22" customWidth="1"/>
    <col min="11202" max="11202" width="10.08984375" style="22" customWidth="1"/>
    <col min="11203" max="11203" width="10.90625" style="22" customWidth="1"/>
    <col min="11204" max="11204" width="10" style="22" customWidth="1"/>
    <col min="11205" max="11205" width="10.08984375" style="22" customWidth="1"/>
    <col min="11206" max="11206" width="12" style="22" customWidth="1"/>
    <col min="11207" max="11208" width="9.08984375" style="22" customWidth="1"/>
    <col min="11209" max="11210" width="9.08984375" style="22"/>
    <col min="11211" max="11211" width="10.453125" style="22" customWidth="1"/>
    <col min="11212" max="11431" width="9.08984375" style="22"/>
    <col min="11432" max="11432" width="16.6328125" style="22" customWidth="1"/>
    <col min="11433" max="11456" width="9.08984375" style="22" customWidth="1"/>
    <col min="11457" max="11457" width="9.90625" style="22" customWidth="1"/>
    <col min="11458" max="11458" width="10.08984375" style="22" customWidth="1"/>
    <col min="11459" max="11459" width="10.90625" style="22" customWidth="1"/>
    <col min="11460" max="11460" width="10" style="22" customWidth="1"/>
    <col min="11461" max="11461" width="10.08984375" style="22" customWidth="1"/>
    <col min="11462" max="11462" width="12" style="22" customWidth="1"/>
    <col min="11463" max="11464" width="9.08984375" style="22" customWidth="1"/>
    <col min="11465" max="11466" width="9.08984375" style="22"/>
    <col min="11467" max="11467" width="10.453125" style="22" customWidth="1"/>
    <col min="11468" max="11687" width="9.08984375" style="22"/>
    <col min="11688" max="11688" width="16.6328125" style="22" customWidth="1"/>
    <col min="11689" max="11712" width="9.08984375" style="22" customWidth="1"/>
    <col min="11713" max="11713" width="9.90625" style="22" customWidth="1"/>
    <col min="11714" max="11714" width="10.08984375" style="22" customWidth="1"/>
    <col min="11715" max="11715" width="10.90625" style="22" customWidth="1"/>
    <col min="11716" max="11716" width="10" style="22" customWidth="1"/>
    <col min="11717" max="11717" width="10.08984375" style="22" customWidth="1"/>
    <col min="11718" max="11718" width="12" style="22" customWidth="1"/>
    <col min="11719" max="11720" width="9.08984375" style="22" customWidth="1"/>
    <col min="11721" max="11722" width="9.08984375" style="22"/>
    <col min="11723" max="11723" width="10.453125" style="22" customWidth="1"/>
    <col min="11724" max="11943" width="9.08984375" style="22"/>
    <col min="11944" max="11944" width="16.6328125" style="22" customWidth="1"/>
    <col min="11945" max="11968" width="9.08984375" style="22" customWidth="1"/>
    <col min="11969" max="11969" width="9.90625" style="22" customWidth="1"/>
    <col min="11970" max="11970" width="10.08984375" style="22" customWidth="1"/>
    <col min="11971" max="11971" width="10.90625" style="22" customWidth="1"/>
    <col min="11972" max="11972" width="10" style="22" customWidth="1"/>
    <col min="11973" max="11973" width="10.08984375" style="22" customWidth="1"/>
    <col min="11974" max="11974" width="12" style="22" customWidth="1"/>
    <col min="11975" max="11976" width="9.08984375" style="22" customWidth="1"/>
    <col min="11977" max="11978" width="9.08984375" style="22"/>
    <col min="11979" max="11979" width="10.453125" style="22" customWidth="1"/>
    <col min="11980" max="12199" width="9.08984375" style="22"/>
    <col min="12200" max="12200" width="16.6328125" style="22" customWidth="1"/>
    <col min="12201" max="12224" width="9.08984375" style="22" customWidth="1"/>
    <col min="12225" max="12225" width="9.90625" style="22" customWidth="1"/>
    <col min="12226" max="12226" width="10.08984375" style="22" customWidth="1"/>
    <col min="12227" max="12227" width="10.90625" style="22" customWidth="1"/>
    <col min="12228" max="12228" width="10" style="22" customWidth="1"/>
    <col min="12229" max="12229" width="10.08984375" style="22" customWidth="1"/>
    <col min="12230" max="12230" width="12" style="22" customWidth="1"/>
    <col min="12231" max="12232" width="9.08984375" style="22" customWidth="1"/>
    <col min="12233" max="12234" width="9.08984375" style="22"/>
    <col min="12235" max="12235" width="10.453125" style="22" customWidth="1"/>
    <col min="12236" max="12455" width="9.08984375" style="22"/>
    <col min="12456" max="12456" width="16.6328125" style="22" customWidth="1"/>
    <col min="12457" max="12480" width="9.08984375" style="22" customWidth="1"/>
    <col min="12481" max="12481" width="9.90625" style="22" customWidth="1"/>
    <col min="12482" max="12482" width="10.08984375" style="22" customWidth="1"/>
    <col min="12483" max="12483" width="10.90625" style="22" customWidth="1"/>
    <col min="12484" max="12484" width="10" style="22" customWidth="1"/>
    <col min="12485" max="12485" width="10.08984375" style="22" customWidth="1"/>
    <col min="12486" max="12486" width="12" style="22" customWidth="1"/>
    <col min="12487" max="12488" width="9.08984375" style="22" customWidth="1"/>
    <col min="12489" max="12490" width="9.08984375" style="22"/>
    <col min="12491" max="12491" width="10.453125" style="22" customWidth="1"/>
    <col min="12492" max="12711" width="9.08984375" style="22"/>
    <col min="12712" max="12712" width="16.6328125" style="22" customWidth="1"/>
    <col min="12713" max="12736" width="9.08984375" style="22" customWidth="1"/>
    <col min="12737" max="12737" width="9.90625" style="22" customWidth="1"/>
    <col min="12738" max="12738" width="10.08984375" style="22" customWidth="1"/>
    <col min="12739" max="12739" width="10.90625" style="22" customWidth="1"/>
    <col min="12740" max="12740" width="10" style="22" customWidth="1"/>
    <col min="12741" max="12741" width="10.08984375" style="22" customWidth="1"/>
    <col min="12742" max="12742" width="12" style="22" customWidth="1"/>
    <col min="12743" max="12744" width="9.08984375" style="22" customWidth="1"/>
    <col min="12745" max="12746" width="9.08984375" style="22"/>
    <col min="12747" max="12747" width="10.453125" style="22" customWidth="1"/>
    <col min="12748" max="12967" width="9.08984375" style="22"/>
    <col min="12968" max="12968" width="16.6328125" style="22" customWidth="1"/>
    <col min="12969" max="12992" width="9.08984375" style="22" customWidth="1"/>
    <col min="12993" max="12993" width="9.90625" style="22" customWidth="1"/>
    <col min="12994" max="12994" width="10.08984375" style="22" customWidth="1"/>
    <col min="12995" max="12995" width="10.90625" style="22" customWidth="1"/>
    <col min="12996" max="12996" width="10" style="22" customWidth="1"/>
    <col min="12997" max="12997" width="10.08984375" style="22" customWidth="1"/>
    <col min="12998" max="12998" width="12" style="22" customWidth="1"/>
    <col min="12999" max="13000" width="9.08984375" style="22" customWidth="1"/>
    <col min="13001" max="13002" width="9.08984375" style="22"/>
    <col min="13003" max="13003" width="10.453125" style="22" customWidth="1"/>
    <col min="13004" max="13223" width="9.08984375" style="22"/>
    <col min="13224" max="13224" width="16.6328125" style="22" customWidth="1"/>
    <col min="13225" max="13248" width="9.08984375" style="22" customWidth="1"/>
    <col min="13249" max="13249" width="9.90625" style="22" customWidth="1"/>
    <col min="13250" max="13250" width="10.08984375" style="22" customWidth="1"/>
    <col min="13251" max="13251" width="10.90625" style="22" customWidth="1"/>
    <col min="13252" max="13252" width="10" style="22" customWidth="1"/>
    <col min="13253" max="13253" width="10.08984375" style="22" customWidth="1"/>
    <col min="13254" max="13254" width="12" style="22" customWidth="1"/>
    <col min="13255" max="13256" width="9.08984375" style="22" customWidth="1"/>
    <col min="13257" max="13258" width="9.08984375" style="22"/>
    <col min="13259" max="13259" width="10.453125" style="22" customWidth="1"/>
    <col min="13260" max="13479" width="9.08984375" style="22"/>
    <col min="13480" max="13480" width="16.6328125" style="22" customWidth="1"/>
    <col min="13481" max="13504" width="9.08984375" style="22" customWidth="1"/>
    <col min="13505" max="13505" width="9.90625" style="22" customWidth="1"/>
    <col min="13506" max="13506" width="10.08984375" style="22" customWidth="1"/>
    <col min="13507" max="13507" width="10.90625" style="22" customWidth="1"/>
    <col min="13508" max="13508" width="10" style="22" customWidth="1"/>
    <col min="13509" max="13509" width="10.08984375" style="22" customWidth="1"/>
    <col min="13510" max="13510" width="12" style="22" customWidth="1"/>
    <col min="13511" max="13512" width="9.08984375" style="22" customWidth="1"/>
    <col min="13513" max="13514" width="9.08984375" style="22"/>
    <col min="13515" max="13515" width="10.453125" style="22" customWidth="1"/>
    <col min="13516" max="13735" width="9.08984375" style="22"/>
    <col min="13736" max="13736" width="16.6328125" style="22" customWidth="1"/>
    <col min="13737" max="13760" width="9.08984375" style="22" customWidth="1"/>
    <col min="13761" max="13761" width="9.90625" style="22" customWidth="1"/>
    <col min="13762" max="13762" width="10.08984375" style="22" customWidth="1"/>
    <col min="13763" max="13763" width="10.90625" style="22" customWidth="1"/>
    <col min="13764" max="13764" width="10" style="22" customWidth="1"/>
    <col min="13765" max="13765" width="10.08984375" style="22" customWidth="1"/>
    <col min="13766" max="13766" width="12" style="22" customWidth="1"/>
    <col min="13767" max="13768" width="9.08984375" style="22" customWidth="1"/>
    <col min="13769" max="13770" width="9.08984375" style="22"/>
    <col min="13771" max="13771" width="10.453125" style="22" customWidth="1"/>
    <col min="13772" max="13991" width="9.08984375" style="22"/>
    <col min="13992" max="13992" width="16.6328125" style="22" customWidth="1"/>
    <col min="13993" max="14016" width="9.08984375" style="22" customWidth="1"/>
    <col min="14017" max="14017" width="9.90625" style="22" customWidth="1"/>
    <col min="14018" max="14018" width="10.08984375" style="22" customWidth="1"/>
    <col min="14019" max="14019" width="10.90625" style="22" customWidth="1"/>
    <col min="14020" max="14020" width="10" style="22" customWidth="1"/>
    <col min="14021" max="14021" width="10.08984375" style="22" customWidth="1"/>
    <col min="14022" max="14022" width="12" style="22" customWidth="1"/>
    <col min="14023" max="14024" width="9.08984375" style="22" customWidth="1"/>
    <col min="14025" max="14026" width="9.08984375" style="22"/>
    <col min="14027" max="14027" width="10.453125" style="22" customWidth="1"/>
    <col min="14028" max="14247" width="9.08984375" style="22"/>
    <col min="14248" max="14248" width="16.6328125" style="22" customWidth="1"/>
    <col min="14249" max="14272" width="9.08984375" style="22" customWidth="1"/>
    <col min="14273" max="14273" width="9.90625" style="22" customWidth="1"/>
    <col min="14274" max="14274" width="10.08984375" style="22" customWidth="1"/>
    <col min="14275" max="14275" width="10.90625" style="22" customWidth="1"/>
    <col min="14276" max="14276" width="10" style="22" customWidth="1"/>
    <col min="14277" max="14277" width="10.08984375" style="22" customWidth="1"/>
    <col min="14278" max="14278" width="12" style="22" customWidth="1"/>
    <col min="14279" max="14280" width="9.08984375" style="22" customWidth="1"/>
    <col min="14281" max="14282" width="9.08984375" style="22"/>
    <col min="14283" max="14283" width="10.453125" style="22" customWidth="1"/>
    <col min="14284" max="14503" width="9.08984375" style="22"/>
    <col min="14504" max="14504" width="16.6328125" style="22" customWidth="1"/>
    <col min="14505" max="14528" width="9.08984375" style="22" customWidth="1"/>
    <col min="14529" max="14529" width="9.90625" style="22" customWidth="1"/>
    <col min="14530" max="14530" width="10.08984375" style="22" customWidth="1"/>
    <col min="14531" max="14531" width="10.90625" style="22" customWidth="1"/>
    <col min="14532" max="14532" width="10" style="22" customWidth="1"/>
    <col min="14533" max="14533" width="10.08984375" style="22" customWidth="1"/>
    <col min="14534" max="14534" width="12" style="22" customWidth="1"/>
    <col min="14535" max="14536" width="9.08984375" style="22" customWidth="1"/>
    <col min="14537" max="14538" width="9.08984375" style="22"/>
    <col min="14539" max="14539" width="10.453125" style="22" customWidth="1"/>
    <col min="14540" max="14759" width="9.08984375" style="22"/>
    <col min="14760" max="14760" width="16.6328125" style="22" customWidth="1"/>
    <col min="14761" max="14784" width="9.08984375" style="22" customWidth="1"/>
    <col min="14785" max="14785" width="9.90625" style="22" customWidth="1"/>
    <col min="14786" max="14786" width="10.08984375" style="22" customWidth="1"/>
    <col min="14787" max="14787" width="10.90625" style="22" customWidth="1"/>
    <col min="14788" max="14788" width="10" style="22" customWidth="1"/>
    <col min="14789" max="14789" width="10.08984375" style="22" customWidth="1"/>
    <col min="14790" max="14790" width="12" style="22" customWidth="1"/>
    <col min="14791" max="14792" width="9.08984375" style="22" customWidth="1"/>
    <col min="14793" max="14794" width="9.08984375" style="22"/>
    <col min="14795" max="14795" width="10.453125" style="22" customWidth="1"/>
    <col min="14796" max="15015" width="9.08984375" style="22"/>
    <col min="15016" max="15016" width="16.6328125" style="22" customWidth="1"/>
    <col min="15017" max="15040" width="9.08984375" style="22" customWidth="1"/>
    <col min="15041" max="15041" width="9.90625" style="22" customWidth="1"/>
    <col min="15042" max="15042" width="10.08984375" style="22" customWidth="1"/>
    <col min="15043" max="15043" width="10.90625" style="22" customWidth="1"/>
    <col min="15044" max="15044" width="10" style="22" customWidth="1"/>
    <col min="15045" max="15045" width="10.08984375" style="22" customWidth="1"/>
    <col min="15046" max="15046" width="12" style="22" customWidth="1"/>
    <col min="15047" max="15048" width="9.08984375" style="22" customWidth="1"/>
    <col min="15049" max="15050" width="9.08984375" style="22"/>
    <col min="15051" max="15051" width="10.453125" style="22" customWidth="1"/>
    <col min="15052" max="15271" width="9.08984375" style="22"/>
    <col min="15272" max="15272" width="16.6328125" style="22" customWidth="1"/>
    <col min="15273" max="15296" width="9.08984375" style="22" customWidth="1"/>
    <col min="15297" max="15297" width="9.90625" style="22" customWidth="1"/>
    <col min="15298" max="15298" width="10.08984375" style="22" customWidth="1"/>
    <col min="15299" max="15299" width="10.90625" style="22" customWidth="1"/>
    <col min="15300" max="15300" width="10" style="22" customWidth="1"/>
    <col min="15301" max="15301" width="10.08984375" style="22" customWidth="1"/>
    <col min="15302" max="15302" width="12" style="22" customWidth="1"/>
    <col min="15303" max="15304" width="9.08984375" style="22" customWidth="1"/>
    <col min="15305" max="15306" width="9.08984375" style="22"/>
    <col min="15307" max="15307" width="10.453125" style="22" customWidth="1"/>
    <col min="15308" max="15527" width="9.08984375" style="22"/>
    <col min="15528" max="15528" width="16.6328125" style="22" customWidth="1"/>
    <col min="15529" max="15552" width="9.08984375" style="22" customWidth="1"/>
    <col min="15553" max="15553" width="9.90625" style="22" customWidth="1"/>
    <col min="15554" max="15554" width="10.08984375" style="22" customWidth="1"/>
    <col min="15555" max="15555" width="10.90625" style="22" customWidth="1"/>
    <col min="15556" max="15556" width="10" style="22" customWidth="1"/>
    <col min="15557" max="15557" width="10.08984375" style="22" customWidth="1"/>
    <col min="15558" max="15558" width="12" style="22" customWidth="1"/>
    <col min="15559" max="15560" width="9.08984375" style="22" customWidth="1"/>
    <col min="15561" max="15562" width="9.08984375" style="22"/>
    <col min="15563" max="15563" width="10.453125" style="22" customWidth="1"/>
    <col min="15564" max="15783" width="9.08984375" style="22"/>
    <col min="15784" max="15784" width="16.6328125" style="22" customWidth="1"/>
    <col min="15785" max="15808" width="9.08984375" style="22" customWidth="1"/>
    <col min="15809" max="15809" width="9.90625" style="22" customWidth="1"/>
    <col min="15810" max="15810" width="10.08984375" style="22" customWidth="1"/>
    <col min="15811" max="15811" width="10.90625" style="22" customWidth="1"/>
    <col min="15812" max="15812" width="10" style="22" customWidth="1"/>
    <col min="15813" max="15813" width="10.08984375" style="22" customWidth="1"/>
    <col min="15814" max="15814" width="12" style="22" customWidth="1"/>
    <col min="15815" max="15816" width="9.08984375" style="22" customWidth="1"/>
    <col min="15817" max="15818" width="9.08984375" style="22"/>
    <col min="15819" max="15819" width="10.453125" style="22" customWidth="1"/>
    <col min="15820" max="16039" width="9.08984375" style="22"/>
    <col min="16040" max="16040" width="16.6328125" style="22" customWidth="1"/>
    <col min="16041" max="16064" width="9.08984375" style="22" customWidth="1"/>
    <col min="16065" max="16065" width="9.90625" style="22" customWidth="1"/>
    <col min="16066" max="16066" width="10.08984375" style="22" customWidth="1"/>
    <col min="16067" max="16067" width="10.90625" style="22" customWidth="1"/>
    <col min="16068" max="16068" width="10" style="22" customWidth="1"/>
    <col min="16069" max="16069" width="10.08984375" style="22" customWidth="1"/>
    <col min="16070" max="16070" width="12" style="22" customWidth="1"/>
    <col min="16071" max="16072" width="9.08984375" style="22" customWidth="1"/>
    <col min="16073" max="16074" width="9.08984375" style="22"/>
    <col min="16075" max="16075" width="10.453125" style="22" customWidth="1"/>
    <col min="16076" max="16336" width="9.08984375" style="22"/>
    <col min="16337" max="16370" width="9.08984375" style="22" customWidth="1"/>
    <col min="16371" max="16383" width="9.08984375" style="22"/>
    <col min="16384" max="16384" width="9.08984375" style="22" customWidth="1"/>
  </cols>
  <sheetData>
    <row r="1" spans="1:73" s="103" customFormat="1" ht="14.4" customHeight="1">
      <c r="A1" s="418" t="s">
        <v>53</v>
      </c>
      <c r="B1" s="243" t="s">
        <v>115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5"/>
    </row>
    <row r="2" spans="1:73" s="103" customFormat="1" ht="14.4" customHeight="1">
      <c r="A2" s="418"/>
      <c r="B2" s="243" t="s">
        <v>221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</row>
    <row r="3" spans="1:73" s="103" customFormat="1" ht="15" customHeight="1">
      <c r="A3" s="419" t="s">
        <v>125</v>
      </c>
      <c r="B3" s="420"/>
      <c r="C3" s="246" t="s">
        <v>127</v>
      </c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243" t="s">
        <v>116</v>
      </c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5"/>
    </row>
    <row r="4" spans="1:73" s="103" customFormat="1" ht="15.75" customHeight="1">
      <c r="A4" s="92"/>
      <c r="B4" s="421"/>
      <c r="C4" s="249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91">
        <v>2018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1">
        <v>2019</v>
      </c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91">
        <v>2020</v>
      </c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43">
        <v>2021</v>
      </c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5"/>
      <c r="BJ4" s="243">
        <v>2022</v>
      </c>
      <c r="BK4" s="244"/>
      <c r="BL4" s="245"/>
    </row>
    <row r="5" spans="1:73" s="22" customFormat="1" ht="15" customHeight="1">
      <c r="A5" s="92"/>
      <c r="B5" s="421"/>
      <c r="C5" s="254">
        <v>2012</v>
      </c>
      <c r="D5" s="254">
        <v>2013</v>
      </c>
      <c r="E5" s="254">
        <v>2014</v>
      </c>
      <c r="F5" s="254">
        <v>2015</v>
      </c>
      <c r="G5" s="102">
        <v>2016</v>
      </c>
      <c r="H5" s="254">
        <v>2017</v>
      </c>
      <c r="I5" s="254">
        <v>2018</v>
      </c>
      <c r="J5" s="254">
        <v>2019</v>
      </c>
      <c r="K5" s="103">
        <v>2020</v>
      </c>
      <c r="L5" s="103">
        <v>2021</v>
      </c>
      <c r="M5" s="103" t="s">
        <v>282</v>
      </c>
      <c r="N5" s="254" t="s">
        <v>3</v>
      </c>
      <c r="O5" s="254" t="s">
        <v>4</v>
      </c>
      <c r="P5" s="254" t="s">
        <v>5</v>
      </c>
      <c r="Q5" s="254" t="s">
        <v>6</v>
      </c>
      <c r="R5" s="103" t="s">
        <v>7</v>
      </c>
      <c r="S5" s="103" t="s">
        <v>130</v>
      </c>
      <c r="T5" s="103" t="s">
        <v>131</v>
      </c>
      <c r="U5" s="103" t="s">
        <v>132</v>
      </c>
      <c r="V5" s="103" t="s">
        <v>133</v>
      </c>
      <c r="W5" s="103" t="s">
        <v>134</v>
      </c>
      <c r="X5" s="103" t="s">
        <v>135</v>
      </c>
      <c r="Y5" s="103" t="s">
        <v>136</v>
      </c>
      <c r="Z5" s="254" t="s">
        <v>3</v>
      </c>
      <c r="AA5" s="254" t="s">
        <v>4</v>
      </c>
      <c r="AB5" s="254" t="s">
        <v>5</v>
      </c>
      <c r="AC5" s="254" t="s">
        <v>6</v>
      </c>
      <c r="AD5" s="103" t="s">
        <v>7</v>
      </c>
      <c r="AE5" s="103" t="s">
        <v>130</v>
      </c>
      <c r="AF5" s="103" t="s">
        <v>131</v>
      </c>
      <c r="AG5" s="103" t="s">
        <v>132</v>
      </c>
      <c r="AH5" s="103" t="s">
        <v>133</v>
      </c>
      <c r="AI5" s="103" t="s">
        <v>134</v>
      </c>
      <c r="AJ5" s="103" t="s">
        <v>135</v>
      </c>
      <c r="AK5" s="103" t="s">
        <v>136</v>
      </c>
      <c r="AL5" s="254" t="s">
        <v>3</v>
      </c>
      <c r="AM5" s="254" t="s">
        <v>4</v>
      </c>
      <c r="AN5" s="254" t="s">
        <v>5</v>
      </c>
      <c r="AO5" s="254" t="s">
        <v>6</v>
      </c>
      <c r="AP5" s="103" t="s">
        <v>7</v>
      </c>
      <c r="AQ5" s="103" t="s">
        <v>130</v>
      </c>
      <c r="AR5" s="103" t="s">
        <v>131</v>
      </c>
      <c r="AS5" s="103" t="s">
        <v>132</v>
      </c>
      <c r="AT5" s="103" t="s">
        <v>133</v>
      </c>
      <c r="AU5" s="103" t="s">
        <v>134</v>
      </c>
      <c r="AV5" s="103" t="s">
        <v>135</v>
      </c>
      <c r="AW5" s="103" t="s">
        <v>136</v>
      </c>
      <c r="AX5" s="254" t="s">
        <v>3</v>
      </c>
      <c r="AY5" s="254" t="s">
        <v>4</v>
      </c>
      <c r="AZ5" s="254" t="s">
        <v>5</v>
      </c>
      <c r="BA5" s="254" t="s">
        <v>6</v>
      </c>
      <c r="BB5" s="103" t="s">
        <v>7</v>
      </c>
      <c r="BC5" s="103" t="s">
        <v>130</v>
      </c>
      <c r="BD5" s="103" t="s">
        <v>131</v>
      </c>
      <c r="BE5" s="103" t="s">
        <v>132</v>
      </c>
      <c r="BF5" s="103" t="s">
        <v>133</v>
      </c>
      <c r="BG5" s="103" t="s">
        <v>134</v>
      </c>
      <c r="BH5" s="103" t="s">
        <v>135</v>
      </c>
      <c r="BI5" s="103" t="s">
        <v>136</v>
      </c>
      <c r="BJ5" s="254" t="s">
        <v>3</v>
      </c>
      <c r="BK5" s="254" t="s">
        <v>4</v>
      </c>
      <c r="BL5" s="254" t="s">
        <v>5</v>
      </c>
    </row>
    <row r="6" spans="1:73" s="427" customFormat="1">
      <c r="A6" s="422" t="s">
        <v>205</v>
      </c>
      <c r="B6" s="423" t="s">
        <v>56</v>
      </c>
      <c r="C6" s="128">
        <v>936</v>
      </c>
      <c r="D6" s="128">
        <v>941</v>
      </c>
      <c r="E6" s="128">
        <v>1431</v>
      </c>
      <c r="F6" s="128">
        <v>1145</v>
      </c>
      <c r="G6" s="24">
        <v>947.7006550000001</v>
      </c>
      <c r="H6" s="24">
        <v>602</v>
      </c>
      <c r="I6" s="24">
        <v>1195.099907</v>
      </c>
      <c r="J6" s="128">
        <v>1052.4354289999999</v>
      </c>
      <c r="K6" s="128">
        <v>519.603613</v>
      </c>
      <c r="L6" s="128">
        <f>SUM(AX6:BI6)</f>
        <v>520.196774</v>
      </c>
      <c r="M6" s="128">
        <f>SUM(BJ6:BL6)</f>
        <v>189.81410099999999</v>
      </c>
      <c r="N6" s="424">
        <v>74.109054999999998</v>
      </c>
      <c r="O6" s="424">
        <v>59.038504000000003</v>
      </c>
      <c r="P6" s="424">
        <v>60.953827000000004</v>
      </c>
      <c r="Q6" s="424">
        <v>74.064832999999993</v>
      </c>
      <c r="R6" s="424">
        <v>142.543488</v>
      </c>
      <c r="S6" s="424">
        <v>141.74454700000001</v>
      </c>
      <c r="T6" s="424">
        <v>86.782476000000003</v>
      </c>
      <c r="U6" s="424">
        <v>100.757631</v>
      </c>
      <c r="V6" s="424">
        <v>111.639166</v>
      </c>
      <c r="W6" s="424">
        <v>111.30176900000001</v>
      </c>
      <c r="X6" s="424">
        <v>76.278272999999999</v>
      </c>
      <c r="Y6" s="424">
        <v>155.88633799999999</v>
      </c>
      <c r="Z6" s="425">
        <v>85.459439000000003</v>
      </c>
      <c r="AA6" s="425">
        <v>75.341356000000005</v>
      </c>
      <c r="AB6" s="425">
        <v>64.130064000000004</v>
      </c>
      <c r="AC6" s="425">
        <v>70.634068999999997</v>
      </c>
      <c r="AD6" s="425">
        <v>130.410223</v>
      </c>
      <c r="AE6" s="425">
        <v>76.363432000000003</v>
      </c>
      <c r="AF6" s="425">
        <v>38.284619999999997</v>
      </c>
      <c r="AG6" s="425">
        <v>120.066245</v>
      </c>
      <c r="AH6" s="425">
        <v>123.003123</v>
      </c>
      <c r="AI6" s="425">
        <v>91.005212999999998</v>
      </c>
      <c r="AJ6" s="425">
        <v>84.990364999999997</v>
      </c>
      <c r="AK6" s="24">
        <v>92.747280000000003</v>
      </c>
      <c r="AL6" s="425">
        <v>71.143411</v>
      </c>
      <c r="AM6" s="425">
        <v>89.158372999999997</v>
      </c>
      <c r="AN6" s="425">
        <v>89.107635999999999</v>
      </c>
      <c r="AO6" s="425">
        <v>40.029209000000002</v>
      </c>
      <c r="AP6" s="425">
        <v>15.451352</v>
      </c>
      <c r="AQ6" s="425">
        <v>18.232209000000001</v>
      </c>
      <c r="AR6" s="425">
        <v>12.763859</v>
      </c>
      <c r="AS6" s="425">
        <v>18.429855</v>
      </c>
      <c r="AT6" s="425">
        <v>21.218774</v>
      </c>
      <c r="AU6" s="425">
        <v>33.359011000000002</v>
      </c>
      <c r="AV6" s="425">
        <v>83.829082</v>
      </c>
      <c r="AW6" s="24">
        <v>26.880842000000001</v>
      </c>
      <c r="AX6" s="121">
        <v>24</v>
      </c>
      <c r="AY6" s="121">
        <v>19</v>
      </c>
      <c r="AZ6" s="121">
        <v>29</v>
      </c>
      <c r="BA6" s="121">
        <v>25</v>
      </c>
      <c r="BB6" s="121">
        <v>27</v>
      </c>
      <c r="BC6" s="121">
        <v>154</v>
      </c>
      <c r="BD6" s="121">
        <v>28</v>
      </c>
      <c r="BE6" s="121">
        <v>40</v>
      </c>
      <c r="BF6" s="121">
        <v>48</v>
      </c>
      <c r="BG6" s="121">
        <v>56</v>
      </c>
      <c r="BH6" s="121">
        <v>38</v>
      </c>
      <c r="BI6" s="279">
        <v>32.196773999999998</v>
      </c>
      <c r="BJ6" s="425">
        <v>25.777806000000002</v>
      </c>
      <c r="BK6" s="426">
        <v>43.269967999999999</v>
      </c>
      <c r="BL6" s="425">
        <v>120.766327</v>
      </c>
    </row>
    <row r="7" spans="1:73" s="103" customFormat="1">
      <c r="A7" s="422"/>
      <c r="B7" s="423" t="s">
        <v>58</v>
      </c>
      <c r="C7" s="24">
        <v>8774</v>
      </c>
      <c r="D7" s="24">
        <v>8423</v>
      </c>
      <c r="E7" s="24">
        <v>9305</v>
      </c>
      <c r="F7" s="24">
        <v>9506</v>
      </c>
      <c r="G7" s="24">
        <v>9851.6585489999998</v>
      </c>
      <c r="H7" s="24">
        <v>8707</v>
      </c>
      <c r="I7" s="24">
        <v>9638</v>
      </c>
      <c r="J7" s="128">
        <v>8238.5509789999996</v>
      </c>
      <c r="K7" s="128">
        <v>6968.843852</v>
      </c>
      <c r="L7" s="128">
        <f t="shared" ref="L7:L70" si="0">SUM(AX7:BI7)</f>
        <v>8121.5290720000003</v>
      </c>
      <c r="M7" s="128">
        <f t="shared" ref="M7:M70" si="1">SUM(BJ7:BL7)</f>
        <v>1730.109109</v>
      </c>
      <c r="N7" s="428">
        <v>1013</v>
      </c>
      <c r="O7" s="428">
        <v>845</v>
      </c>
      <c r="P7" s="428">
        <v>1118</v>
      </c>
      <c r="Q7" s="428">
        <v>558</v>
      </c>
      <c r="R7" s="428">
        <v>774</v>
      </c>
      <c r="S7" s="428">
        <v>551</v>
      </c>
      <c r="T7" s="428">
        <v>822</v>
      </c>
      <c r="U7" s="428">
        <v>934</v>
      </c>
      <c r="V7" s="428">
        <v>751</v>
      </c>
      <c r="W7" s="428">
        <v>825</v>
      </c>
      <c r="X7" s="428">
        <v>686</v>
      </c>
      <c r="Y7" s="428">
        <v>761</v>
      </c>
      <c r="Z7" s="428">
        <v>591.05149300000005</v>
      </c>
      <c r="AA7" s="428">
        <v>417.20031799999998</v>
      </c>
      <c r="AB7" s="428">
        <v>617.38491599999998</v>
      </c>
      <c r="AC7" s="428">
        <v>682.21378600000003</v>
      </c>
      <c r="AD7" s="428">
        <v>606.318085</v>
      </c>
      <c r="AE7" s="428">
        <v>646.172955</v>
      </c>
      <c r="AF7" s="428">
        <v>805.82359799999995</v>
      </c>
      <c r="AG7" s="428">
        <v>647.81720099999995</v>
      </c>
      <c r="AH7" s="428">
        <v>630.48788100000002</v>
      </c>
      <c r="AI7" s="428">
        <v>901.78394600000001</v>
      </c>
      <c r="AJ7" s="428">
        <v>767.93778999999995</v>
      </c>
      <c r="AK7" s="425">
        <v>924.35901000000001</v>
      </c>
      <c r="AL7" s="425">
        <v>586.00557800000001</v>
      </c>
      <c r="AM7" s="425">
        <v>663.91600200000005</v>
      </c>
      <c r="AN7" s="425">
        <v>592.48414400000001</v>
      </c>
      <c r="AO7" s="425">
        <v>497.99562400000002</v>
      </c>
      <c r="AP7" s="425">
        <v>405.91738500000002</v>
      </c>
      <c r="AQ7" s="425">
        <v>636.85406699999999</v>
      </c>
      <c r="AR7" s="425">
        <v>463.60597999999999</v>
      </c>
      <c r="AS7" s="425">
        <v>687.65681800000004</v>
      </c>
      <c r="AT7" s="425">
        <v>674.52948500000002</v>
      </c>
      <c r="AU7" s="425">
        <v>516.69278899999995</v>
      </c>
      <c r="AV7" s="425">
        <v>399.21278100000001</v>
      </c>
      <c r="AW7" s="24">
        <v>843.97319900000002</v>
      </c>
      <c r="AX7" s="121">
        <v>480</v>
      </c>
      <c r="AY7" s="121">
        <v>711</v>
      </c>
      <c r="AZ7" s="121">
        <v>697</v>
      </c>
      <c r="BA7" s="121">
        <v>546</v>
      </c>
      <c r="BB7" s="121">
        <v>712</v>
      </c>
      <c r="BC7" s="121">
        <v>613</v>
      </c>
      <c r="BD7" s="121">
        <v>629</v>
      </c>
      <c r="BE7" s="121">
        <v>656</v>
      </c>
      <c r="BF7" s="121">
        <v>727</v>
      </c>
      <c r="BG7" s="121">
        <v>485</v>
      </c>
      <c r="BH7" s="121">
        <v>830</v>
      </c>
      <c r="BI7" s="279">
        <v>1035.529072</v>
      </c>
      <c r="BJ7" s="425">
        <v>454.93202400000001</v>
      </c>
      <c r="BK7" s="426">
        <v>548.54666099999997</v>
      </c>
      <c r="BL7" s="425">
        <v>726.63042399999995</v>
      </c>
      <c r="BU7" s="255"/>
    </row>
    <row r="8" spans="1:73" s="103" customFormat="1">
      <c r="A8" s="422"/>
      <c r="B8" s="423" t="s">
        <v>93</v>
      </c>
      <c r="C8" s="24">
        <v>-7838</v>
      </c>
      <c r="D8" s="24">
        <v>-7482</v>
      </c>
      <c r="E8" s="24">
        <v>-7874</v>
      </c>
      <c r="F8" s="24">
        <v>-8361</v>
      </c>
      <c r="G8" s="24">
        <v>-8903.9578939999992</v>
      </c>
      <c r="H8" s="24">
        <v>-8105</v>
      </c>
      <c r="I8" s="24">
        <v>-8442.9000930000002</v>
      </c>
      <c r="J8" s="24">
        <v>-7186.1155499999995</v>
      </c>
      <c r="K8" s="128">
        <v>-6449.2402390000007</v>
      </c>
      <c r="L8" s="128">
        <f t="shared" si="0"/>
        <v>-7603.3322980000003</v>
      </c>
      <c r="M8" s="128">
        <f t="shared" si="1"/>
        <v>-1540.2950080000001</v>
      </c>
      <c r="N8" s="24">
        <v>-938.89094499999999</v>
      </c>
      <c r="O8" s="24">
        <v>-785.96149600000001</v>
      </c>
      <c r="P8" s="24">
        <v>-1057.046173</v>
      </c>
      <c r="Q8" s="24">
        <v>-483.93516699999998</v>
      </c>
      <c r="R8" s="24">
        <v>-631.45651199999998</v>
      </c>
      <c r="S8" s="24">
        <v>-409.25545299999999</v>
      </c>
      <c r="T8" s="24">
        <v>-735.21752400000003</v>
      </c>
      <c r="U8" s="24">
        <v>-833.24236900000005</v>
      </c>
      <c r="V8" s="24">
        <v>-639.36083399999995</v>
      </c>
      <c r="W8" s="24">
        <v>-713.69823099999996</v>
      </c>
      <c r="X8" s="24">
        <v>-609.72172699999999</v>
      </c>
      <c r="Y8" s="24">
        <v>-605.11366199999998</v>
      </c>
      <c r="Z8" s="24">
        <v>-505.59205400000008</v>
      </c>
      <c r="AA8" s="24">
        <v>-341.85896199999996</v>
      </c>
      <c r="AB8" s="24">
        <v>-553.25485200000003</v>
      </c>
      <c r="AC8" s="24">
        <v>-611.57971700000007</v>
      </c>
      <c r="AD8" s="24">
        <v>-475.90786200000002</v>
      </c>
      <c r="AE8" s="24">
        <v>-569.80952300000001</v>
      </c>
      <c r="AF8" s="24">
        <v>-767.53897799999993</v>
      </c>
      <c r="AG8" s="24">
        <v>-527.75095599999997</v>
      </c>
      <c r="AH8" s="24">
        <v>-507.484758</v>
      </c>
      <c r="AI8" s="24">
        <v>-810.77873299999999</v>
      </c>
      <c r="AJ8" s="24">
        <v>-682.94742499999995</v>
      </c>
      <c r="AK8" s="24">
        <v>-831.61172999999997</v>
      </c>
      <c r="AL8" s="425">
        <v>-514.862167</v>
      </c>
      <c r="AM8" s="425">
        <v>-574.75762900000007</v>
      </c>
      <c r="AN8" s="425">
        <v>-503.376508</v>
      </c>
      <c r="AO8" s="425">
        <v>-457.96641500000004</v>
      </c>
      <c r="AP8" s="425">
        <v>-390.46603300000004</v>
      </c>
      <c r="AQ8" s="425">
        <v>-618.62185799999997</v>
      </c>
      <c r="AR8" s="425">
        <v>-450.84212099999996</v>
      </c>
      <c r="AS8" s="425">
        <v>-669.22696300000007</v>
      </c>
      <c r="AT8" s="425">
        <v>-653.31071099999997</v>
      </c>
      <c r="AU8" s="425">
        <v>-483.33377799999994</v>
      </c>
      <c r="AV8" s="425">
        <v>-315.38369899999998</v>
      </c>
      <c r="AW8" s="24">
        <v>-817.09235699999999</v>
      </c>
      <c r="AX8" s="121">
        <v>-456</v>
      </c>
      <c r="AY8" s="121">
        <v>-692</v>
      </c>
      <c r="AZ8" s="121">
        <v>-669</v>
      </c>
      <c r="BA8" s="121">
        <v>-521</v>
      </c>
      <c r="BB8" s="121">
        <v>-685</v>
      </c>
      <c r="BC8" s="121">
        <v>-459</v>
      </c>
      <c r="BD8" s="121">
        <v>-601</v>
      </c>
      <c r="BE8" s="121">
        <v>-616</v>
      </c>
      <c r="BF8" s="121">
        <v>-679</v>
      </c>
      <c r="BG8" s="121">
        <v>-430</v>
      </c>
      <c r="BH8" s="121">
        <v>-792</v>
      </c>
      <c r="BI8" s="279">
        <v>-1003.332298</v>
      </c>
      <c r="BJ8" s="425">
        <v>-429.15421800000001</v>
      </c>
      <c r="BK8" s="426">
        <v>-505.27669300000002</v>
      </c>
      <c r="BL8" s="425">
        <v>-605.86409700000002</v>
      </c>
      <c r="BU8" s="255"/>
    </row>
    <row r="9" spans="1:73" s="103" customFormat="1">
      <c r="A9" s="429" t="s">
        <v>206</v>
      </c>
      <c r="B9" s="429" t="s">
        <v>56</v>
      </c>
      <c r="C9" s="430">
        <v>6</v>
      </c>
      <c r="D9" s="430">
        <v>154</v>
      </c>
      <c r="E9" s="430">
        <v>138</v>
      </c>
      <c r="F9" s="430">
        <v>444</v>
      </c>
      <c r="G9" s="24">
        <v>93.999305000000007</v>
      </c>
      <c r="H9" s="24">
        <v>378</v>
      </c>
      <c r="I9" s="24">
        <v>293.378018</v>
      </c>
      <c r="J9" s="128">
        <v>540.50785400000007</v>
      </c>
      <c r="K9" s="128">
        <v>933.20593099999996</v>
      </c>
      <c r="L9" s="128">
        <f t="shared" si="0"/>
        <v>1176.6870369999999</v>
      </c>
      <c r="M9" s="128">
        <f t="shared" si="1"/>
        <v>104.65343899999999</v>
      </c>
      <c r="N9" s="424">
        <v>17.312000000000001</v>
      </c>
      <c r="O9" s="424">
        <v>22.9</v>
      </c>
      <c r="P9" s="424">
        <v>6.5</v>
      </c>
      <c r="Q9" s="424">
        <v>14.692</v>
      </c>
      <c r="R9" s="424">
        <v>15</v>
      </c>
      <c r="S9" s="424">
        <v>26.216608999999998</v>
      </c>
      <c r="T9" s="424">
        <v>0.8</v>
      </c>
      <c r="U9" s="424">
        <v>18.163679999999999</v>
      </c>
      <c r="V9" s="424">
        <v>0</v>
      </c>
      <c r="W9" s="424">
        <v>34.167999999999999</v>
      </c>
      <c r="X9" s="424">
        <v>9.5399999999999991</v>
      </c>
      <c r="Y9" s="424">
        <v>128.08572899999999</v>
      </c>
      <c r="Z9" s="425">
        <v>197.46228500000001</v>
      </c>
      <c r="AA9" s="425">
        <v>35.799999999999997</v>
      </c>
      <c r="AB9" s="425">
        <v>20.836697999999998</v>
      </c>
      <c r="AC9" s="425">
        <v>0</v>
      </c>
      <c r="AD9" s="425">
        <v>26.735558000000001</v>
      </c>
      <c r="AE9" s="425">
        <v>12.061745</v>
      </c>
      <c r="AF9" s="425">
        <v>27.180963999999999</v>
      </c>
      <c r="AG9" s="425">
        <v>119.00570999999999</v>
      </c>
      <c r="AH9" s="425">
        <v>19.032741999999999</v>
      </c>
      <c r="AI9" s="425">
        <v>23.518044</v>
      </c>
      <c r="AJ9" s="425">
        <v>36.270766000000002</v>
      </c>
      <c r="AK9" s="24">
        <v>22.603342000000001</v>
      </c>
      <c r="AL9" s="425">
        <v>84.827552999999995</v>
      </c>
      <c r="AM9" s="425">
        <v>1.4943599999999999</v>
      </c>
      <c r="AN9" s="425">
        <v>27.259727000000002</v>
      </c>
      <c r="AO9" s="425">
        <v>55.421374999999998</v>
      </c>
      <c r="AP9" s="425">
        <v>31.665118</v>
      </c>
      <c r="AQ9" s="425">
        <v>31.387730999999999</v>
      </c>
      <c r="AR9" s="425">
        <v>30.508482000000001</v>
      </c>
      <c r="AS9" s="425">
        <v>85.863941999999994</v>
      </c>
      <c r="AT9" s="425">
        <v>195.720674</v>
      </c>
      <c r="AU9" s="425">
        <v>308.02697499999999</v>
      </c>
      <c r="AV9" s="425">
        <v>51.451543000000001</v>
      </c>
      <c r="AW9" s="24">
        <v>29.578451000000001</v>
      </c>
      <c r="AX9" s="121">
        <v>31</v>
      </c>
      <c r="AY9" s="121">
        <v>44</v>
      </c>
      <c r="AZ9" s="121">
        <v>44</v>
      </c>
      <c r="BA9" s="121">
        <v>54</v>
      </c>
      <c r="BB9" s="121">
        <v>268</v>
      </c>
      <c r="BC9" s="121">
        <v>107</v>
      </c>
      <c r="BD9" s="121">
        <v>130</v>
      </c>
      <c r="BE9" s="121">
        <v>193</v>
      </c>
      <c r="BF9" s="121">
        <v>77</v>
      </c>
      <c r="BG9" s="121">
        <v>33</v>
      </c>
      <c r="BH9" s="121">
        <v>73</v>
      </c>
      <c r="BI9" s="279">
        <v>122.687037</v>
      </c>
      <c r="BJ9" s="425">
        <v>13.582053</v>
      </c>
      <c r="BK9" s="426">
        <v>40.081519999999998</v>
      </c>
      <c r="BL9" s="425">
        <v>50.989865999999999</v>
      </c>
    </row>
    <row r="10" spans="1:73" s="103" customFormat="1">
      <c r="A10" s="429"/>
      <c r="B10" s="429" t="s">
        <v>58</v>
      </c>
      <c r="C10" s="430">
        <v>2169</v>
      </c>
      <c r="D10" s="430">
        <v>2480</v>
      </c>
      <c r="E10" s="430">
        <v>2677</v>
      </c>
      <c r="F10" s="430">
        <v>5257</v>
      </c>
      <c r="G10" s="24">
        <v>5749.9942159999991</v>
      </c>
      <c r="H10" s="24">
        <v>5645</v>
      </c>
      <c r="I10" s="24">
        <v>4305</v>
      </c>
      <c r="J10" s="128">
        <v>4619.3231319999995</v>
      </c>
      <c r="K10" s="128">
        <v>4194.2554739999996</v>
      </c>
      <c r="L10" s="128">
        <f t="shared" si="0"/>
        <v>4916.5456670000003</v>
      </c>
      <c r="M10" s="128">
        <f t="shared" si="1"/>
        <v>1550.0678989999999</v>
      </c>
      <c r="N10" s="428">
        <v>241</v>
      </c>
      <c r="O10" s="428">
        <v>221</v>
      </c>
      <c r="P10" s="428">
        <v>289</v>
      </c>
      <c r="Q10" s="428">
        <v>1056</v>
      </c>
      <c r="R10" s="428">
        <v>418</v>
      </c>
      <c r="S10" s="428">
        <v>139</v>
      </c>
      <c r="T10" s="428">
        <v>323</v>
      </c>
      <c r="U10" s="428">
        <v>271</v>
      </c>
      <c r="V10" s="428">
        <v>317</v>
      </c>
      <c r="W10" s="428">
        <v>376</v>
      </c>
      <c r="X10" s="428">
        <v>364</v>
      </c>
      <c r="Y10" s="428">
        <v>290</v>
      </c>
      <c r="Z10" s="428">
        <v>268.534604</v>
      </c>
      <c r="AA10" s="428">
        <v>283.93256700000001</v>
      </c>
      <c r="AB10" s="428">
        <v>245.23890499999999</v>
      </c>
      <c r="AC10" s="428">
        <v>197.187905</v>
      </c>
      <c r="AD10" s="428">
        <v>290.22904999999997</v>
      </c>
      <c r="AE10" s="428">
        <v>321.19203399999998</v>
      </c>
      <c r="AF10" s="428">
        <v>251.51110600000001</v>
      </c>
      <c r="AG10" s="428">
        <v>312.46954699999998</v>
      </c>
      <c r="AH10" s="428">
        <v>435.202473</v>
      </c>
      <c r="AI10" s="428">
        <v>391.91395299999999</v>
      </c>
      <c r="AJ10" s="428">
        <v>473.23479900000001</v>
      </c>
      <c r="AK10" s="425">
        <v>1148.676189</v>
      </c>
      <c r="AL10" s="425">
        <v>529.26828699999999</v>
      </c>
      <c r="AM10" s="425">
        <v>214.98164199999999</v>
      </c>
      <c r="AN10" s="425">
        <v>136.080941</v>
      </c>
      <c r="AO10" s="425">
        <v>172.92864700000001</v>
      </c>
      <c r="AP10" s="425">
        <v>223.645095</v>
      </c>
      <c r="AQ10" s="425">
        <v>347.50016599999998</v>
      </c>
      <c r="AR10" s="425">
        <v>463.319098</v>
      </c>
      <c r="AS10" s="425">
        <v>523.00884099999996</v>
      </c>
      <c r="AT10" s="425">
        <v>444.35540900000001</v>
      </c>
      <c r="AU10" s="425">
        <v>407.21299299999998</v>
      </c>
      <c r="AV10" s="425">
        <v>308.91056200000003</v>
      </c>
      <c r="AW10" s="24">
        <v>423.04379299999999</v>
      </c>
      <c r="AX10" s="121">
        <v>369</v>
      </c>
      <c r="AY10" s="121">
        <v>292</v>
      </c>
      <c r="AZ10" s="121">
        <v>356</v>
      </c>
      <c r="BA10" s="121">
        <v>319</v>
      </c>
      <c r="BB10" s="121">
        <v>453</v>
      </c>
      <c r="BC10" s="121">
        <v>387</v>
      </c>
      <c r="BD10" s="121">
        <v>483</v>
      </c>
      <c r="BE10" s="121">
        <v>263</v>
      </c>
      <c r="BF10" s="121">
        <v>335</v>
      </c>
      <c r="BG10" s="121">
        <v>412</v>
      </c>
      <c r="BH10" s="121">
        <v>435</v>
      </c>
      <c r="BI10" s="279">
        <v>812.54566699999998</v>
      </c>
      <c r="BJ10" s="425">
        <v>416.03698800000001</v>
      </c>
      <c r="BK10" s="426">
        <v>699.19110899999998</v>
      </c>
      <c r="BL10" s="425">
        <v>434.83980200000002</v>
      </c>
      <c r="BU10" s="255"/>
    </row>
    <row r="11" spans="1:73" s="103" customFormat="1">
      <c r="A11" s="429"/>
      <c r="B11" s="429" t="s">
        <v>93</v>
      </c>
      <c r="C11" s="430">
        <v>-2163</v>
      </c>
      <c r="D11" s="430">
        <v>-2326</v>
      </c>
      <c r="E11" s="430">
        <v>-2539</v>
      </c>
      <c r="F11" s="430">
        <v>-4813</v>
      </c>
      <c r="G11" s="430">
        <v>-5655.9949109999989</v>
      </c>
      <c r="H11" s="430">
        <v>-5267</v>
      </c>
      <c r="I11" s="430">
        <v>-4011.6219820000001</v>
      </c>
      <c r="J11" s="430">
        <v>-4078.8152779999996</v>
      </c>
      <c r="K11" s="128">
        <v>-3261.0495430000001</v>
      </c>
      <c r="L11" s="128">
        <f t="shared" si="0"/>
        <v>-3740.8586299999997</v>
      </c>
      <c r="M11" s="128">
        <f t="shared" si="1"/>
        <v>-1445.41446</v>
      </c>
      <c r="N11" s="279">
        <v>-223.68799999999999</v>
      </c>
      <c r="O11" s="279">
        <v>-198.1</v>
      </c>
      <c r="P11" s="279">
        <v>-282.5</v>
      </c>
      <c r="Q11" s="279">
        <v>-1041.308</v>
      </c>
      <c r="R11" s="279">
        <v>-403</v>
      </c>
      <c r="S11" s="279">
        <v>-112.78339099999999</v>
      </c>
      <c r="T11" s="279">
        <v>-322.2</v>
      </c>
      <c r="U11" s="279">
        <v>-252.83632</v>
      </c>
      <c r="V11" s="279">
        <v>-317</v>
      </c>
      <c r="W11" s="279">
        <v>-341.83199999999999</v>
      </c>
      <c r="X11" s="279">
        <v>-354.46</v>
      </c>
      <c r="Y11" s="279">
        <v>-161.91427100000001</v>
      </c>
      <c r="Z11" s="279">
        <v>-71.072318999999993</v>
      </c>
      <c r="AA11" s="279">
        <v>-248.13256699999999</v>
      </c>
      <c r="AB11" s="279">
        <v>-224.40220699999998</v>
      </c>
      <c r="AC11" s="279">
        <v>-197.187905</v>
      </c>
      <c r="AD11" s="279">
        <v>-263.49349199999995</v>
      </c>
      <c r="AE11" s="279">
        <v>-309.130289</v>
      </c>
      <c r="AF11" s="279">
        <v>-224.33014200000002</v>
      </c>
      <c r="AG11" s="279">
        <v>-193.46383699999998</v>
      </c>
      <c r="AH11" s="279">
        <v>-416.16973100000001</v>
      </c>
      <c r="AI11" s="279">
        <v>-368.39590900000002</v>
      </c>
      <c r="AJ11" s="279">
        <v>-436.96403300000003</v>
      </c>
      <c r="AK11" s="279">
        <v>-1126.0728469999999</v>
      </c>
      <c r="AL11" s="425">
        <v>-444.44073400000002</v>
      </c>
      <c r="AM11" s="425">
        <v>-213.48728199999999</v>
      </c>
      <c r="AN11" s="425">
        <v>-108.821214</v>
      </c>
      <c r="AO11" s="425">
        <v>-117.50727200000001</v>
      </c>
      <c r="AP11" s="425">
        <v>-191.97997699999999</v>
      </c>
      <c r="AQ11" s="425">
        <v>-316.112435</v>
      </c>
      <c r="AR11" s="425">
        <v>-432.81061599999998</v>
      </c>
      <c r="AS11" s="425">
        <v>-437.14489899999995</v>
      </c>
      <c r="AT11" s="425">
        <v>-248.63473500000001</v>
      </c>
      <c r="AU11" s="425">
        <v>-99.18601799999999</v>
      </c>
      <c r="AV11" s="425">
        <v>-257.45901900000001</v>
      </c>
      <c r="AW11" s="24">
        <v>-393.46534199999996</v>
      </c>
      <c r="AX11" s="121">
        <v>-338</v>
      </c>
      <c r="AY11" s="121">
        <v>-248</v>
      </c>
      <c r="AZ11" s="121">
        <v>-312</v>
      </c>
      <c r="BA11" s="121">
        <v>-265</v>
      </c>
      <c r="BB11" s="121">
        <v>-185</v>
      </c>
      <c r="BC11" s="121">
        <v>-280</v>
      </c>
      <c r="BD11" s="121">
        <v>-353</v>
      </c>
      <c r="BE11" s="121">
        <v>-71</v>
      </c>
      <c r="BF11" s="121">
        <v>-258</v>
      </c>
      <c r="BG11" s="121">
        <v>-379</v>
      </c>
      <c r="BH11" s="121">
        <v>-362</v>
      </c>
      <c r="BI11" s="279">
        <v>-689.85862999999995</v>
      </c>
      <c r="BJ11" s="425">
        <v>-402.45493499999998</v>
      </c>
      <c r="BK11" s="426">
        <v>-659.10958900000003</v>
      </c>
      <c r="BL11" s="425">
        <v>-383.84993600000001</v>
      </c>
      <c r="BU11" s="255"/>
    </row>
    <row r="12" spans="1:73" s="103" customFormat="1">
      <c r="A12" s="22" t="s">
        <v>198</v>
      </c>
      <c r="B12" s="423" t="s">
        <v>56</v>
      </c>
      <c r="C12" s="24">
        <v>238</v>
      </c>
      <c r="D12" s="24">
        <v>419</v>
      </c>
      <c r="E12" s="24">
        <v>191</v>
      </c>
      <c r="F12" s="24">
        <v>249</v>
      </c>
      <c r="G12" s="24">
        <v>215.88057599999996</v>
      </c>
      <c r="H12" s="24">
        <v>341</v>
      </c>
      <c r="I12" s="24">
        <v>815.09476500000017</v>
      </c>
      <c r="J12" s="128">
        <v>1097.962759</v>
      </c>
      <c r="K12" s="128">
        <v>825.21751999999992</v>
      </c>
      <c r="L12" s="128">
        <f t="shared" si="0"/>
        <v>671.52842499999997</v>
      </c>
      <c r="M12" s="128">
        <f t="shared" si="1"/>
        <v>50.707616999999999</v>
      </c>
      <c r="N12" s="424">
        <v>56.502412</v>
      </c>
      <c r="O12" s="424">
        <v>14.891458</v>
      </c>
      <c r="P12" s="424">
        <v>74.086237999999994</v>
      </c>
      <c r="Q12" s="424">
        <v>49.824516000000003</v>
      </c>
      <c r="R12" s="424">
        <v>66.254672999999997</v>
      </c>
      <c r="S12" s="424">
        <v>210.414661</v>
      </c>
      <c r="T12" s="424">
        <v>46.099902999999998</v>
      </c>
      <c r="U12" s="424">
        <v>70.616254999999995</v>
      </c>
      <c r="V12" s="424">
        <v>57.877991999999999</v>
      </c>
      <c r="W12" s="424">
        <v>2.7213500000000002</v>
      </c>
      <c r="X12" s="424">
        <v>69.951083999999994</v>
      </c>
      <c r="Y12" s="424">
        <v>95.854223000000005</v>
      </c>
      <c r="Z12" s="425">
        <v>47.576566</v>
      </c>
      <c r="AA12" s="425">
        <v>44.477258999999997</v>
      </c>
      <c r="AB12" s="425">
        <v>145.46384599999999</v>
      </c>
      <c r="AC12" s="425">
        <v>115.526004</v>
      </c>
      <c r="AD12" s="425">
        <v>42.380304000000002</v>
      </c>
      <c r="AE12" s="425">
        <v>144.55866900000001</v>
      </c>
      <c r="AF12" s="425">
        <v>164.066867</v>
      </c>
      <c r="AG12" s="425">
        <v>33.635849999999998</v>
      </c>
      <c r="AH12" s="425">
        <v>99.022081</v>
      </c>
      <c r="AI12" s="425">
        <v>77.981318999999999</v>
      </c>
      <c r="AJ12" s="425">
        <v>106.08022699999999</v>
      </c>
      <c r="AK12" s="24">
        <v>77.193766999999994</v>
      </c>
      <c r="AL12" s="425">
        <v>25.854682</v>
      </c>
      <c r="AM12" s="425">
        <v>72.516660000000002</v>
      </c>
      <c r="AN12" s="425">
        <v>56.289096999999998</v>
      </c>
      <c r="AO12" s="425">
        <v>53.588656999999998</v>
      </c>
      <c r="AP12" s="425">
        <v>20.928730999999999</v>
      </c>
      <c r="AQ12" s="425">
        <v>179.19064900000001</v>
      </c>
      <c r="AR12" s="425">
        <v>38.426087000000003</v>
      </c>
      <c r="AS12" s="425">
        <v>48.049075999999999</v>
      </c>
      <c r="AT12" s="425">
        <v>84.201042999999999</v>
      </c>
      <c r="AU12" s="425">
        <v>107.084908</v>
      </c>
      <c r="AV12" s="425">
        <v>63.857951</v>
      </c>
      <c r="AW12" s="24">
        <v>75.229979</v>
      </c>
      <c r="AX12" s="121">
        <v>43</v>
      </c>
      <c r="AY12" s="121">
        <v>2</v>
      </c>
      <c r="AZ12" s="121">
        <v>20</v>
      </c>
      <c r="BA12" s="121">
        <v>76</v>
      </c>
      <c r="BB12" s="121">
        <v>20</v>
      </c>
      <c r="BC12" s="121">
        <v>35</v>
      </c>
      <c r="BD12" s="121">
        <v>83</v>
      </c>
      <c r="BE12" s="121">
        <v>45</v>
      </c>
      <c r="BF12" s="121">
        <v>67</v>
      </c>
      <c r="BG12" s="121">
        <v>112</v>
      </c>
      <c r="BH12" s="121">
        <v>100</v>
      </c>
      <c r="BI12" s="279">
        <v>68.528424999999999</v>
      </c>
      <c r="BJ12" s="425">
        <v>0.58917200000000003</v>
      </c>
      <c r="BK12" s="426">
        <v>27.194859999999998</v>
      </c>
      <c r="BL12" s="425">
        <v>22.923584999999999</v>
      </c>
    </row>
    <row r="13" spans="1:73" s="103" customFormat="1">
      <c r="A13" s="22" t="s">
        <v>154</v>
      </c>
      <c r="B13" s="423" t="s">
        <v>58</v>
      </c>
      <c r="C13" s="24">
        <v>2094</v>
      </c>
      <c r="D13" s="24">
        <v>2794</v>
      </c>
      <c r="E13" s="24">
        <v>2800</v>
      </c>
      <c r="F13" s="24">
        <v>3760</v>
      </c>
      <c r="G13" s="24">
        <v>4735.6985679999998</v>
      </c>
      <c r="H13" s="24">
        <v>4092</v>
      </c>
      <c r="I13" s="24">
        <v>3528</v>
      </c>
      <c r="J13" s="128">
        <v>3638.8407849999999</v>
      </c>
      <c r="K13" s="128">
        <v>3608.7181949999999</v>
      </c>
      <c r="L13" s="128">
        <f t="shared" si="0"/>
        <v>3382.5084870000001</v>
      </c>
      <c r="M13" s="128">
        <f t="shared" si="1"/>
        <v>620.48453800000004</v>
      </c>
      <c r="N13" s="279">
        <v>232</v>
      </c>
      <c r="O13" s="279">
        <v>145</v>
      </c>
      <c r="P13" s="279">
        <v>268</v>
      </c>
      <c r="Q13" s="279">
        <v>242</v>
      </c>
      <c r="R13" s="279">
        <v>311</v>
      </c>
      <c r="S13" s="279">
        <v>257</v>
      </c>
      <c r="T13" s="279">
        <v>331</v>
      </c>
      <c r="U13" s="279">
        <v>285</v>
      </c>
      <c r="V13" s="279">
        <v>397</v>
      </c>
      <c r="W13" s="279">
        <v>330</v>
      </c>
      <c r="X13" s="279">
        <v>236</v>
      </c>
      <c r="Y13" s="279">
        <v>494</v>
      </c>
      <c r="Z13" s="428">
        <v>240.029741</v>
      </c>
      <c r="AA13" s="428">
        <v>258.249167</v>
      </c>
      <c r="AB13" s="428">
        <v>246.65411700000001</v>
      </c>
      <c r="AC13" s="428">
        <v>458.97125999999997</v>
      </c>
      <c r="AD13" s="428">
        <v>262.61765500000001</v>
      </c>
      <c r="AE13" s="428">
        <v>248.77611099999999</v>
      </c>
      <c r="AF13" s="428">
        <v>270.61356999999998</v>
      </c>
      <c r="AG13" s="428">
        <v>353.84132799999998</v>
      </c>
      <c r="AH13" s="428">
        <v>185.33650399999999</v>
      </c>
      <c r="AI13" s="428">
        <v>401.76953300000002</v>
      </c>
      <c r="AJ13" s="428">
        <v>227.43100699999999</v>
      </c>
      <c r="AK13" s="425">
        <v>484.550792</v>
      </c>
      <c r="AL13" s="425">
        <v>215.771546</v>
      </c>
      <c r="AM13" s="425">
        <v>265.722306</v>
      </c>
      <c r="AN13" s="425">
        <v>304.14138300000002</v>
      </c>
      <c r="AO13" s="425">
        <v>239.70577</v>
      </c>
      <c r="AP13" s="425">
        <v>342.26772599999998</v>
      </c>
      <c r="AQ13" s="425">
        <v>315.81716</v>
      </c>
      <c r="AR13" s="425">
        <v>328.95826699999998</v>
      </c>
      <c r="AS13" s="425">
        <v>292.87336599999998</v>
      </c>
      <c r="AT13" s="425">
        <v>315.765849</v>
      </c>
      <c r="AU13" s="425">
        <v>270.20310699999999</v>
      </c>
      <c r="AV13" s="425">
        <v>391.40676100000002</v>
      </c>
      <c r="AW13" s="24">
        <v>326.08495399999998</v>
      </c>
      <c r="AX13" s="121">
        <v>175</v>
      </c>
      <c r="AY13" s="121">
        <v>286</v>
      </c>
      <c r="AZ13" s="121">
        <v>81</v>
      </c>
      <c r="BA13" s="121">
        <v>286</v>
      </c>
      <c r="BB13" s="121">
        <v>317</v>
      </c>
      <c r="BC13" s="121">
        <v>205</v>
      </c>
      <c r="BD13" s="121">
        <v>94</v>
      </c>
      <c r="BE13" s="121">
        <v>324</v>
      </c>
      <c r="BF13" s="121">
        <v>318</v>
      </c>
      <c r="BG13" s="121">
        <v>23</v>
      </c>
      <c r="BH13" s="121">
        <v>496</v>
      </c>
      <c r="BI13" s="279">
        <v>777.50848699999995</v>
      </c>
      <c r="BJ13" s="425">
        <v>19.004338000000001</v>
      </c>
      <c r="BK13" s="426">
        <v>351.752272</v>
      </c>
      <c r="BL13" s="425">
        <v>249.72792799999999</v>
      </c>
      <c r="BU13" s="255"/>
    </row>
    <row r="14" spans="1:73" s="103" customFormat="1">
      <c r="A14" s="22"/>
      <c r="B14" s="423" t="s">
        <v>93</v>
      </c>
      <c r="C14" s="24">
        <v>-1856</v>
      </c>
      <c r="D14" s="24">
        <v>-2375</v>
      </c>
      <c r="E14" s="24">
        <v>-2609</v>
      </c>
      <c r="F14" s="24">
        <v>-3511</v>
      </c>
      <c r="G14" s="24">
        <v>-4519.8179920000002</v>
      </c>
      <c r="H14" s="24">
        <v>-3751</v>
      </c>
      <c r="I14" s="24">
        <v>-2712.9052349999997</v>
      </c>
      <c r="J14" s="24">
        <v>-2540.8780259999999</v>
      </c>
      <c r="K14" s="128">
        <v>-2783.5006750000002</v>
      </c>
      <c r="L14" s="128">
        <f t="shared" si="0"/>
        <v>-2708.9800620000001</v>
      </c>
      <c r="M14" s="128">
        <f t="shared" si="1"/>
        <v>-569.77692100000002</v>
      </c>
      <c r="N14" s="24">
        <v>-175.49758800000001</v>
      </c>
      <c r="O14" s="24">
        <v>-130.108542</v>
      </c>
      <c r="P14" s="24">
        <v>-193.91376200000002</v>
      </c>
      <c r="Q14" s="24">
        <v>-192.17548399999998</v>
      </c>
      <c r="R14" s="24">
        <v>-244.745327</v>
      </c>
      <c r="S14" s="24">
        <v>-46.585339000000005</v>
      </c>
      <c r="T14" s="24">
        <v>-284.90009700000002</v>
      </c>
      <c r="U14" s="24">
        <v>-214.383745</v>
      </c>
      <c r="V14" s="24">
        <v>-339.12200799999999</v>
      </c>
      <c r="W14" s="24">
        <v>-327.27865000000003</v>
      </c>
      <c r="X14" s="24">
        <v>-166.04891600000002</v>
      </c>
      <c r="Y14" s="24">
        <v>-398.14577700000001</v>
      </c>
      <c r="Z14" s="24">
        <v>-192.45317499999999</v>
      </c>
      <c r="AA14" s="24">
        <v>-213.771908</v>
      </c>
      <c r="AB14" s="24">
        <v>-101.19027100000002</v>
      </c>
      <c r="AC14" s="24">
        <v>-343.44525599999997</v>
      </c>
      <c r="AD14" s="24">
        <v>-220.23735100000002</v>
      </c>
      <c r="AE14" s="24">
        <v>-104.21744199999998</v>
      </c>
      <c r="AF14" s="24">
        <v>-106.54670299999998</v>
      </c>
      <c r="AG14" s="24">
        <v>-320.20547799999997</v>
      </c>
      <c r="AH14" s="24">
        <v>-86.314422999999991</v>
      </c>
      <c r="AI14" s="24">
        <v>-323.78821400000004</v>
      </c>
      <c r="AJ14" s="24">
        <v>-121.35078</v>
      </c>
      <c r="AK14" s="24">
        <v>-407.35702500000002</v>
      </c>
      <c r="AL14" s="425">
        <v>-189.916864</v>
      </c>
      <c r="AM14" s="425">
        <v>-193.205646</v>
      </c>
      <c r="AN14" s="425">
        <v>-247.85228600000002</v>
      </c>
      <c r="AO14" s="425">
        <v>-186.11711300000002</v>
      </c>
      <c r="AP14" s="425">
        <v>-321.33899499999995</v>
      </c>
      <c r="AQ14" s="425">
        <v>-136.62651099999999</v>
      </c>
      <c r="AR14" s="425">
        <v>-290.53217999999998</v>
      </c>
      <c r="AS14" s="425">
        <v>-244.82428999999996</v>
      </c>
      <c r="AT14" s="425">
        <v>-231.564806</v>
      </c>
      <c r="AU14" s="425">
        <v>-163.118199</v>
      </c>
      <c r="AV14" s="425">
        <v>-327.54881</v>
      </c>
      <c r="AW14" s="24">
        <v>-250.85497499999997</v>
      </c>
      <c r="AX14" s="121">
        <v>-132</v>
      </c>
      <c r="AY14" s="121">
        <v>-285</v>
      </c>
      <c r="AZ14" s="121">
        <v>-60</v>
      </c>
      <c r="BA14" s="121">
        <v>-210</v>
      </c>
      <c r="BB14" s="121">
        <v>-297</v>
      </c>
      <c r="BC14" s="121">
        <v>-170</v>
      </c>
      <c r="BD14" s="121">
        <v>-11</v>
      </c>
      <c r="BE14" s="121">
        <v>-279</v>
      </c>
      <c r="BF14" s="121">
        <v>-250</v>
      </c>
      <c r="BG14" s="121">
        <v>89</v>
      </c>
      <c r="BH14" s="121">
        <v>-395</v>
      </c>
      <c r="BI14" s="279">
        <v>-708.98006199999998</v>
      </c>
      <c r="BJ14" s="425">
        <v>-18.415165999999999</v>
      </c>
      <c r="BK14" s="426">
        <v>-324.557412</v>
      </c>
      <c r="BL14" s="425">
        <v>-226.80434299999999</v>
      </c>
      <c r="BU14" s="255"/>
    </row>
    <row r="15" spans="1:73" s="103" customFormat="1">
      <c r="A15" s="417" t="s">
        <v>207</v>
      </c>
      <c r="B15" s="423" t="s">
        <v>56</v>
      </c>
      <c r="C15" s="24">
        <v>9</v>
      </c>
      <c r="D15" s="24">
        <v>20</v>
      </c>
      <c r="E15" s="24">
        <v>34</v>
      </c>
      <c r="F15" s="24">
        <v>2</v>
      </c>
      <c r="G15" s="24">
        <v>1.7686230000000001</v>
      </c>
      <c r="H15" s="24">
        <v>3</v>
      </c>
      <c r="I15" s="24">
        <v>29.659833000000006</v>
      </c>
      <c r="J15" s="128">
        <v>126.65820599999999</v>
      </c>
      <c r="K15" s="128">
        <v>3.5577069999999997</v>
      </c>
      <c r="L15" s="128">
        <f t="shared" si="0"/>
        <v>3.5766279999999999</v>
      </c>
      <c r="M15" s="128">
        <f t="shared" si="1"/>
        <v>3.5788419999999999</v>
      </c>
      <c r="N15" s="424">
        <v>0</v>
      </c>
      <c r="O15" s="424">
        <v>0</v>
      </c>
      <c r="P15" s="424">
        <v>0</v>
      </c>
      <c r="Q15" s="424">
        <v>0</v>
      </c>
      <c r="R15" s="424">
        <v>9.3677910000000004</v>
      </c>
      <c r="S15" s="424">
        <v>12.905704999999999</v>
      </c>
      <c r="T15" s="424">
        <v>1.125972</v>
      </c>
      <c r="U15" s="424">
        <v>1.875416</v>
      </c>
      <c r="V15" s="424">
        <v>0.35765200000000003</v>
      </c>
      <c r="W15" s="424">
        <v>0.58481899999999998</v>
      </c>
      <c r="X15" s="424">
        <v>0</v>
      </c>
      <c r="Y15" s="424">
        <v>3.4424779999999999</v>
      </c>
      <c r="Z15" s="425">
        <v>0</v>
      </c>
      <c r="AA15" s="425">
        <v>4.6832640000000003</v>
      </c>
      <c r="AB15" s="425">
        <v>115.63024799999999</v>
      </c>
      <c r="AC15" s="425">
        <v>0.30295499999999997</v>
      </c>
      <c r="AD15" s="425">
        <v>2.272284</v>
      </c>
      <c r="AE15" s="425">
        <v>0.32969999999999999</v>
      </c>
      <c r="AF15" s="425">
        <v>5.6160000000000002E-2</v>
      </c>
      <c r="AG15" s="425">
        <v>0.42312899999999998</v>
      </c>
      <c r="AH15" s="425">
        <v>0</v>
      </c>
      <c r="AI15" s="425">
        <v>1.066446</v>
      </c>
      <c r="AJ15" s="425">
        <v>0.89402000000000004</v>
      </c>
      <c r="AK15" s="425">
        <v>1</v>
      </c>
      <c r="AL15" s="425">
        <v>3.4549999999999997E-2</v>
      </c>
      <c r="AM15" s="425">
        <v>0</v>
      </c>
      <c r="AN15" s="425">
        <v>0</v>
      </c>
      <c r="AO15" s="425">
        <v>0</v>
      </c>
      <c r="AP15" s="425">
        <v>0</v>
      </c>
      <c r="AQ15" s="425">
        <v>3.466987</v>
      </c>
      <c r="AR15" s="425">
        <v>0</v>
      </c>
      <c r="AS15" s="425">
        <v>0</v>
      </c>
      <c r="AT15" s="425">
        <v>0</v>
      </c>
      <c r="AU15" s="425">
        <v>5.6169999999999998E-2</v>
      </c>
      <c r="AV15" s="425">
        <v>0</v>
      </c>
      <c r="AW15" s="24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1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279">
        <v>2.5766279999999999</v>
      </c>
      <c r="BJ15" s="425">
        <v>0.20288</v>
      </c>
      <c r="BK15" s="426">
        <v>3.3759619999999999</v>
      </c>
      <c r="BL15" s="425">
        <v>0</v>
      </c>
    </row>
    <row r="16" spans="1:73" s="103" customFormat="1">
      <c r="A16" s="417"/>
      <c r="B16" s="423" t="s">
        <v>58</v>
      </c>
      <c r="C16" s="24">
        <v>782</v>
      </c>
      <c r="D16" s="24">
        <v>1255</v>
      </c>
      <c r="E16" s="24">
        <v>1206</v>
      </c>
      <c r="F16" s="24">
        <v>980</v>
      </c>
      <c r="G16" s="24">
        <v>2130.1514029999998</v>
      </c>
      <c r="H16" s="24">
        <v>1028</v>
      </c>
      <c r="I16" s="24">
        <v>950</v>
      </c>
      <c r="J16" s="128">
        <v>835.43048299999998</v>
      </c>
      <c r="K16" s="128">
        <v>766.53440799999987</v>
      </c>
      <c r="L16" s="128">
        <f t="shared" si="0"/>
        <v>712.56946100000005</v>
      </c>
      <c r="M16" s="128">
        <f t="shared" si="1"/>
        <v>197.13887500000001</v>
      </c>
      <c r="N16" s="279">
        <v>52</v>
      </c>
      <c r="O16" s="279">
        <v>61</v>
      </c>
      <c r="P16" s="279">
        <v>62</v>
      </c>
      <c r="Q16" s="279">
        <v>95</v>
      </c>
      <c r="R16" s="279">
        <v>109</v>
      </c>
      <c r="S16" s="279">
        <v>66</v>
      </c>
      <c r="T16" s="279">
        <v>63</v>
      </c>
      <c r="U16" s="279">
        <v>79</v>
      </c>
      <c r="V16" s="279">
        <v>109</v>
      </c>
      <c r="W16" s="279">
        <v>139</v>
      </c>
      <c r="X16" s="279">
        <v>50</v>
      </c>
      <c r="Y16" s="279">
        <v>65</v>
      </c>
      <c r="Z16" s="428">
        <v>63.587389999999999</v>
      </c>
      <c r="AA16" s="428">
        <v>83.829543999999999</v>
      </c>
      <c r="AB16" s="428">
        <v>49.903399</v>
      </c>
      <c r="AC16" s="428">
        <v>104.823718</v>
      </c>
      <c r="AD16" s="428">
        <v>53.459021999999997</v>
      </c>
      <c r="AE16" s="428">
        <v>48.287737999999997</v>
      </c>
      <c r="AF16" s="428">
        <v>48.257505000000002</v>
      </c>
      <c r="AG16" s="428">
        <v>70.486870999999994</v>
      </c>
      <c r="AH16" s="428">
        <v>69.415531000000001</v>
      </c>
      <c r="AI16" s="428">
        <v>60.252979000000003</v>
      </c>
      <c r="AJ16" s="428">
        <v>101.264745</v>
      </c>
      <c r="AK16" s="425">
        <v>81.862041000000005</v>
      </c>
      <c r="AL16" s="425">
        <v>96.139672000000004</v>
      </c>
      <c r="AM16" s="425">
        <v>81.698029000000005</v>
      </c>
      <c r="AN16" s="425">
        <v>60.002605000000003</v>
      </c>
      <c r="AO16" s="425">
        <v>66.346609999999998</v>
      </c>
      <c r="AP16" s="425">
        <v>41.807822999999999</v>
      </c>
      <c r="AQ16" s="425">
        <v>88.841908000000004</v>
      </c>
      <c r="AR16" s="425">
        <v>31.726814999999998</v>
      </c>
      <c r="AS16" s="425">
        <v>33.545146000000003</v>
      </c>
      <c r="AT16" s="425">
        <v>31.783629000000001</v>
      </c>
      <c r="AU16" s="425">
        <v>74.471371000000005</v>
      </c>
      <c r="AV16" s="425">
        <v>84.400084000000007</v>
      </c>
      <c r="AW16" s="24">
        <v>75.770715999999993</v>
      </c>
      <c r="AX16" s="121">
        <v>30</v>
      </c>
      <c r="AY16" s="121">
        <v>56</v>
      </c>
      <c r="AZ16" s="121">
        <v>24</v>
      </c>
      <c r="BA16" s="121">
        <v>71</v>
      </c>
      <c r="BB16" s="121">
        <v>31</v>
      </c>
      <c r="BC16" s="121">
        <v>88</v>
      </c>
      <c r="BD16" s="121">
        <v>38</v>
      </c>
      <c r="BE16" s="121">
        <v>54</v>
      </c>
      <c r="BF16" s="121">
        <v>35</v>
      </c>
      <c r="BG16" s="121">
        <v>38</v>
      </c>
      <c r="BH16" s="121">
        <v>178</v>
      </c>
      <c r="BI16" s="279">
        <v>69.569461000000004</v>
      </c>
      <c r="BJ16" s="425">
        <v>50.126350000000002</v>
      </c>
      <c r="BK16" s="426">
        <v>40.054099000000001</v>
      </c>
      <c r="BL16" s="425">
        <v>106.958426</v>
      </c>
      <c r="BU16" s="255"/>
    </row>
    <row r="17" spans="1:73" s="103" customFormat="1">
      <c r="A17" s="417"/>
      <c r="B17" s="423" t="s">
        <v>93</v>
      </c>
      <c r="C17" s="24">
        <v>-773</v>
      </c>
      <c r="D17" s="24">
        <v>-1235</v>
      </c>
      <c r="E17" s="24">
        <v>-1172</v>
      </c>
      <c r="F17" s="24">
        <v>-978</v>
      </c>
      <c r="G17" s="24">
        <v>-2128.3827799999999</v>
      </c>
      <c r="H17" s="24">
        <v>-1025</v>
      </c>
      <c r="I17" s="24">
        <v>-920.34016699999995</v>
      </c>
      <c r="J17" s="24">
        <v>-708.77227700000003</v>
      </c>
      <c r="K17" s="128">
        <v>-762.97670099999993</v>
      </c>
      <c r="L17" s="128">
        <f t="shared" si="0"/>
        <v>-708.99283300000002</v>
      </c>
      <c r="M17" s="128">
        <f t="shared" si="1"/>
        <v>-193.560033</v>
      </c>
      <c r="N17" s="24">
        <v>-52</v>
      </c>
      <c r="O17" s="24">
        <v>-61</v>
      </c>
      <c r="P17" s="24">
        <v>-62</v>
      </c>
      <c r="Q17" s="24">
        <v>-95</v>
      </c>
      <c r="R17" s="24">
        <v>-99.632209000000003</v>
      </c>
      <c r="S17" s="24">
        <v>-53.094295000000002</v>
      </c>
      <c r="T17" s="24">
        <v>-61.874028000000003</v>
      </c>
      <c r="U17" s="24">
        <v>-77.124583999999999</v>
      </c>
      <c r="V17" s="24">
        <v>-108.642348</v>
      </c>
      <c r="W17" s="24">
        <v>-138.41518099999999</v>
      </c>
      <c r="X17" s="24">
        <v>-50</v>
      </c>
      <c r="Y17" s="24">
        <v>-61.557521999999999</v>
      </c>
      <c r="Z17" s="24">
        <v>-63.587389999999999</v>
      </c>
      <c r="AA17" s="24">
        <v>-79.146280000000004</v>
      </c>
      <c r="AB17" s="24">
        <v>65.726848999999987</v>
      </c>
      <c r="AC17" s="24">
        <v>-104.520763</v>
      </c>
      <c r="AD17" s="24">
        <v>-51.186737999999998</v>
      </c>
      <c r="AE17" s="24">
        <v>-47.958037999999995</v>
      </c>
      <c r="AF17" s="24">
        <v>-48.201345000000003</v>
      </c>
      <c r="AG17" s="24">
        <v>-70.063741999999991</v>
      </c>
      <c r="AH17" s="24">
        <v>-69.415531000000001</v>
      </c>
      <c r="AI17" s="24">
        <v>-59.186533000000004</v>
      </c>
      <c r="AJ17" s="24">
        <v>-100.37072500000001</v>
      </c>
      <c r="AK17" s="24">
        <v>-80.862041000000005</v>
      </c>
      <c r="AL17" s="425">
        <v>-96.105122000000009</v>
      </c>
      <c r="AM17" s="425">
        <v>-81.698029000000005</v>
      </c>
      <c r="AN17" s="425">
        <v>-60.002605000000003</v>
      </c>
      <c r="AO17" s="425">
        <v>-66.346609999999998</v>
      </c>
      <c r="AP17" s="425">
        <v>-41.807822999999999</v>
      </c>
      <c r="AQ17" s="425">
        <v>-85.374921000000001</v>
      </c>
      <c r="AR17" s="425">
        <v>-31.726814999999998</v>
      </c>
      <c r="AS17" s="425">
        <v>-33.545146000000003</v>
      </c>
      <c r="AT17" s="425">
        <v>-31.783629000000001</v>
      </c>
      <c r="AU17" s="425">
        <v>-74.41520100000001</v>
      </c>
      <c r="AV17" s="425">
        <v>-84.400084000000007</v>
      </c>
      <c r="AW17" s="24">
        <v>-75.770715999999993</v>
      </c>
      <c r="AX17" s="121">
        <v>-30</v>
      </c>
      <c r="AY17" s="121">
        <v>-56</v>
      </c>
      <c r="AZ17" s="121">
        <v>-24</v>
      </c>
      <c r="BA17" s="121">
        <v>-71</v>
      </c>
      <c r="BB17" s="121">
        <v>-30</v>
      </c>
      <c r="BC17" s="121">
        <v>-88</v>
      </c>
      <c r="BD17" s="121">
        <v>-38</v>
      </c>
      <c r="BE17" s="121">
        <v>-54</v>
      </c>
      <c r="BF17" s="121">
        <v>-35</v>
      </c>
      <c r="BG17" s="121">
        <v>-38</v>
      </c>
      <c r="BH17" s="121">
        <v>-178</v>
      </c>
      <c r="BI17" s="279">
        <v>-66.992833000000005</v>
      </c>
      <c r="BJ17" s="425">
        <v>-49.923470000000002</v>
      </c>
      <c r="BK17" s="426">
        <v>-36.678137</v>
      </c>
      <c r="BL17" s="425">
        <v>-106.958426</v>
      </c>
      <c r="BU17" s="255"/>
    </row>
    <row r="18" spans="1:73" s="103" customFormat="1">
      <c r="A18" s="417" t="s">
        <v>208</v>
      </c>
      <c r="B18" s="423" t="s">
        <v>56</v>
      </c>
      <c r="C18" s="24">
        <v>217</v>
      </c>
      <c r="D18" s="24">
        <v>332</v>
      </c>
      <c r="E18" s="24">
        <v>585</v>
      </c>
      <c r="F18" s="24">
        <v>203</v>
      </c>
      <c r="G18" s="24">
        <v>191.52329900000001</v>
      </c>
      <c r="H18" s="24">
        <v>84</v>
      </c>
      <c r="I18" s="24">
        <v>83.39789300000001</v>
      </c>
      <c r="J18" s="128">
        <v>19.406452999999999</v>
      </c>
      <c r="K18" s="128">
        <v>49.416500999999997</v>
      </c>
      <c r="L18" s="128">
        <f t="shared" si="0"/>
        <v>11.342724</v>
      </c>
      <c r="M18" s="128">
        <f t="shared" si="1"/>
        <v>0.4</v>
      </c>
      <c r="N18" s="424">
        <v>0</v>
      </c>
      <c r="O18" s="424">
        <v>0.637849</v>
      </c>
      <c r="P18" s="424">
        <v>5.5060799999999999</v>
      </c>
      <c r="Q18" s="424">
        <v>2.5335200000000002</v>
      </c>
      <c r="R18" s="424">
        <v>0</v>
      </c>
      <c r="S18" s="424">
        <v>1.944515</v>
      </c>
      <c r="T18" s="424">
        <v>0</v>
      </c>
      <c r="U18" s="424">
        <v>6.0732650000000001</v>
      </c>
      <c r="V18" s="424">
        <v>0.40046500000000002</v>
      </c>
      <c r="W18" s="424">
        <v>17.836227000000001</v>
      </c>
      <c r="X18" s="424">
        <v>23.285335</v>
      </c>
      <c r="Y18" s="424">
        <v>25.180637000000001</v>
      </c>
      <c r="Z18" s="425">
        <v>0</v>
      </c>
      <c r="AA18" s="425">
        <v>0</v>
      </c>
      <c r="AB18" s="425">
        <v>1.7942400000000001</v>
      </c>
      <c r="AC18" s="425">
        <v>0</v>
      </c>
      <c r="AD18" s="425">
        <v>3.6343019999999999</v>
      </c>
      <c r="AE18" s="425">
        <v>0</v>
      </c>
      <c r="AF18" s="425">
        <v>0.385075</v>
      </c>
      <c r="AG18" s="425">
        <v>0.21326800000000001</v>
      </c>
      <c r="AH18" s="425">
        <v>0.33080199999999998</v>
      </c>
      <c r="AI18" s="425">
        <v>12.048766000000001</v>
      </c>
      <c r="AJ18" s="425">
        <v>0</v>
      </c>
      <c r="AK18" s="425">
        <v>1</v>
      </c>
      <c r="AL18" s="425">
        <v>13.242098</v>
      </c>
      <c r="AM18" s="425">
        <v>0.72819999999999996</v>
      </c>
      <c r="AN18" s="425">
        <v>0</v>
      </c>
      <c r="AO18" s="425">
        <v>0</v>
      </c>
      <c r="AP18" s="425">
        <v>0</v>
      </c>
      <c r="AQ18" s="425">
        <v>1.5152000000000001E-2</v>
      </c>
      <c r="AR18" s="425">
        <v>26.117733999999999</v>
      </c>
      <c r="AS18" s="425">
        <v>0</v>
      </c>
      <c r="AT18" s="425">
        <v>0</v>
      </c>
      <c r="AU18" s="425">
        <v>0</v>
      </c>
      <c r="AV18" s="425">
        <v>3.1059999999999999</v>
      </c>
      <c r="AW18" s="24">
        <v>6.2073169999999998</v>
      </c>
      <c r="AX18" s="121">
        <v>1</v>
      </c>
      <c r="AY18" s="121">
        <v>0</v>
      </c>
      <c r="AZ18" s="121">
        <v>2</v>
      </c>
      <c r="BA18" s="121">
        <v>2</v>
      </c>
      <c r="BB18" s="121">
        <v>4</v>
      </c>
      <c r="BC18" s="121">
        <v>0</v>
      </c>
      <c r="BD18" s="121">
        <v>0</v>
      </c>
      <c r="BE18" s="121">
        <v>0</v>
      </c>
      <c r="BF18" s="121">
        <v>0</v>
      </c>
      <c r="BG18" s="121">
        <v>0</v>
      </c>
      <c r="BH18" s="121">
        <v>0</v>
      </c>
      <c r="BI18" s="279">
        <v>2.342724</v>
      </c>
      <c r="BJ18" s="425">
        <v>0</v>
      </c>
      <c r="BK18" s="426">
        <v>0.4</v>
      </c>
      <c r="BL18" s="425">
        <v>0</v>
      </c>
    </row>
    <row r="19" spans="1:73" s="103" customFormat="1">
      <c r="A19" s="417"/>
      <c r="B19" s="423" t="s">
        <v>58</v>
      </c>
      <c r="C19" s="24">
        <v>486</v>
      </c>
      <c r="D19" s="24">
        <v>562</v>
      </c>
      <c r="E19" s="24">
        <v>660</v>
      </c>
      <c r="F19" s="24">
        <v>965</v>
      </c>
      <c r="G19" s="24">
        <v>1105.483911</v>
      </c>
      <c r="H19" s="24">
        <v>1313</v>
      </c>
      <c r="I19" s="24">
        <v>1137</v>
      </c>
      <c r="J19" s="128">
        <v>993.03589199999988</v>
      </c>
      <c r="K19" s="128">
        <v>963.60841400000004</v>
      </c>
      <c r="L19" s="128">
        <f t="shared" si="0"/>
        <v>926.29504099999997</v>
      </c>
      <c r="M19" s="128">
        <f t="shared" si="1"/>
        <v>255.44354399999997</v>
      </c>
      <c r="N19" s="279">
        <v>111</v>
      </c>
      <c r="O19" s="279">
        <v>61</v>
      </c>
      <c r="P19" s="279">
        <v>35</v>
      </c>
      <c r="Q19" s="279">
        <v>46</v>
      </c>
      <c r="R19" s="279">
        <v>99</v>
      </c>
      <c r="S19" s="279">
        <v>35</v>
      </c>
      <c r="T19" s="279">
        <v>90</v>
      </c>
      <c r="U19" s="279">
        <v>155</v>
      </c>
      <c r="V19" s="279">
        <v>86</v>
      </c>
      <c r="W19" s="279">
        <v>115</v>
      </c>
      <c r="X19" s="279">
        <v>113</v>
      </c>
      <c r="Y19" s="279">
        <v>191</v>
      </c>
      <c r="Z19" s="428">
        <v>55.816246999999997</v>
      </c>
      <c r="AA19" s="428">
        <v>110.088296</v>
      </c>
      <c r="AB19" s="428">
        <v>69.681359</v>
      </c>
      <c r="AC19" s="428">
        <v>17.511189999999999</v>
      </c>
      <c r="AD19" s="428">
        <v>92.828926999999993</v>
      </c>
      <c r="AE19" s="428">
        <v>91.172156000000001</v>
      </c>
      <c r="AF19" s="428">
        <v>68.436724999999996</v>
      </c>
      <c r="AG19" s="428">
        <v>118.78824299999999</v>
      </c>
      <c r="AH19" s="428">
        <v>80.653424000000001</v>
      </c>
      <c r="AI19" s="428">
        <v>114.832807</v>
      </c>
      <c r="AJ19" s="428">
        <v>66.507835</v>
      </c>
      <c r="AK19" s="425">
        <v>106.718683</v>
      </c>
      <c r="AL19" s="425">
        <v>168.987458</v>
      </c>
      <c r="AM19" s="425">
        <v>104.77927099999999</v>
      </c>
      <c r="AN19" s="425">
        <v>25.166519999999998</v>
      </c>
      <c r="AO19" s="425">
        <v>8.8902439999999991</v>
      </c>
      <c r="AP19" s="425">
        <v>48.704585999999999</v>
      </c>
      <c r="AQ19" s="425">
        <v>81.301094000000006</v>
      </c>
      <c r="AR19" s="425">
        <v>47.973559000000002</v>
      </c>
      <c r="AS19" s="425">
        <v>44.974969000000002</v>
      </c>
      <c r="AT19" s="425">
        <v>112.280269</v>
      </c>
      <c r="AU19" s="425">
        <v>99.089275999999998</v>
      </c>
      <c r="AV19" s="425">
        <v>102.900971</v>
      </c>
      <c r="AW19" s="24">
        <v>118.560197</v>
      </c>
      <c r="AX19" s="121">
        <v>60</v>
      </c>
      <c r="AY19" s="121">
        <v>133</v>
      </c>
      <c r="AZ19" s="121">
        <v>74</v>
      </c>
      <c r="BA19" s="121">
        <v>69</v>
      </c>
      <c r="BB19" s="121">
        <v>57</v>
      </c>
      <c r="BC19" s="121">
        <v>78</v>
      </c>
      <c r="BD19" s="121">
        <v>102</v>
      </c>
      <c r="BE19" s="121">
        <v>43</v>
      </c>
      <c r="BF19" s="121">
        <v>64</v>
      </c>
      <c r="BG19" s="121">
        <v>75</v>
      </c>
      <c r="BH19" s="121">
        <v>107</v>
      </c>
      <c r="BI19" s="279">
        <v>64.295040999999998</v>
      </c>
      <c r="BJ19" s="425">
        <v>43.505780999999999</v>
      </c>
      <c r="BK19" s="426">
        <v>165.358982</v>
      </c>
      <c r="BL19" s="425">
        <v>46.578780999999999</v>
      </c>
      <c r="BU19" s="255"/>
    </row>
    <row r="20" spans="1:73" s="103" customFormat="1">
      <c r="A20" s="417"/>
      <c r="B20" s="423" t="s">
        <v>93</v>
      </c>
      <c r="C20" s="24">
        <v>-269</v>
      </c>
      <c r="D20" s="24">
        <v>-230</v>
      </c>
      <c r="E20" s="24">
        <v>-75</v>
      </c>
      <c r="F20" s="24">
        <v>-762</v>
      </c>
      <c r="G20" s="24">
        <v>-913.96061200000008</v>
      </c>
      <c r="H20" s="24">
        <v>-1229</v>
      </c>
      <c r="I20" s="24">
        <v>-1053.6021069999999</v>
      </c>
      <c r="J20" s="24">
        <v>-973.62943899999982</v>
      </c>
      <c r="K20" s="128">
        <v>-914.191913</v>
      </c>
      <c r="L20" s="128">
        <f t="shared" si="0"/>
        <v>-915.95231699999999</v>
      </c>
      <c r="M20" s="128">
        <f t="shared" si="1"/>
        <v>-255.043544</v>
      </c>
      <c r="N20" s="24">
        <v>-111</v>
      </c>
      <c r="O20" s="24">
        <v>-60.362150999999997</v>
      </c>
      <c r="P20" s="24">
        <v>-29.493919999999999</v>
      </c>
      <c r="Q20" s="24">
        <v>-43.466479999999997</v>
      </c>
      <c r="R20" s="24">
        <v>-99</v>
      </c>
      <c r="S20" s="24">
        <v>-33.055484999999997</v>
      </c>
      <c r="T20" s="24">
        <v>-90</v>
      </c>
      <c r="U20" s="24">
        <v>-148.92673500000001</v>
      </c>
      <c r="V20" s="24">
        <v>-85.599535000000003</v>
      </c>
      <c r="W20" s="24">
        <v>-97.163772999999992</v>
      </c>
      <c r="X20" s="24">
        <v>-89.714664999999997</v>
      </c>
      <c r="Y20" s="24">
        <v>-165.81936300000001</v>
      </c>
      <c r="Z20" s="24">
        <v>-55.816246999999997</v>
      </c>
      <c r="AA20" s="24">
        <v>-110.088296</v>
      </c>
      <c r="AB20" s="24">
        <v>-67.887118999999998</v>
      </c>
      <c r="AC20" s="24">
        <v>-17.511189999999999</v>
      </c>
      <c r="AD20" s="24">
        <v>-89.194624999999988</v>
      </c>
      <c r="AE20" s="24">
        <v>-91.172156000000001</v>
      </c>
      <c r="AF20" s="24">
        <v>-68.051649999999995</v>
      </c>
      <c r="AG20" s="24">
        <v>-118.57497499999999</v>
      </c>
      <c r="AH20" s="24">
        <v>-80.322621999999996</v>
      </c>
      <c r="AI20" s="24">
        <v>-102.784041</v>
      </c>
      <c r="AJ20" s="24">
        <v>-66.507835</v>
      </c>
      <c r="AK20" s="24">
        <v>-105.718683</v>
      </c>
      <c r="AL20" s="425">
        <v>-155.74536000000001</v>
      </c>
      <c r="AM20" s="425">
        <v>-104.05107099999999</v>
      </c>
      <c r="AN20" s="425">
        <v>-25.166519999999998</v>
      </c>
      <c r="AO20" s="425">
        <v>-8.8902439999999991</v>
      </c>
      <c r="AP20" s="425">
        <v>-48.704585999999999</v>
      </c>
      <c r="AQ20" s="425">
        <v>-81.285942000000006</v>
      </c>
      <c r="AR20" s="425">
        <v>-21.855825000000003</v>
      </c>
      <c r="AS20" s="425">
        <v>-44.974969000000002</v>
      </c>
      <c r="AT20" s="425">
        <v>-112.280269</v>
      </c>
      <c r="AU20" s="425">
        <v>-99.089275999999998</v>
      </c>
      <c r="AV20" s="425">
        <v>-99.794971000000004</v>
      </c>
      <c r="AW20" s="24">
        <v>-112.35288</v>
      </c>
      <c r="AX20" s="121">
        <v>-59</v>
      </c>
      <c r="AY20" s="121">
        <v>-133</v>
      </c>
      <c r="AZ20" s="121">
        <v>-72</v>
      </c>
      <c r="BA20" s="121">
        <v>-67</v>
      </c>
      <c r="BB20" s="121">
        <v>-54</v>
      </c>
      <c r="BC20" s="121">
        <v>-78</v>
      </c>
      <c r="BD20" s="121">
        <v>-102</v>
      </c>
      <c r="BE20" s="121">
        <v>-43</v>
      </c>
      <c r="BF20" s="121">
        <v>-64</v>
      </c>
      <c r="BG20" s="121">
        <v>-75</v>
      </c>
      <c r="BH20" s="121">
        <v>-107</v>
      </c>
      <c r="BI20" s="279">
        <v>-61.952317000000001</v>
      </c>
      <c r="BJ20" s="425">
        <v>-43.505780999999999</v>
      </c>
      <c r="BK20" s="426">
        <v>-164.95898199999999</v>
      </c>
      <c r="BL20" s="425">
        <v>-46.578780999999999</v>
      </c>
      <c r="BU20" s="255"/>
    </row>
    <row r="21" spans="1:73" s="103" customFormat="1">
      <c r="A21" s="429" t="s">
        <v>209</v>
      </c>
      <c r="B21" s="429" t="s">
        <v>56</v>
      </c>
      <c r="C21" s="430">
        <v>0</v>
      </c>
      <c r="D21" s="430">
        <v>0</v>
      </c>
      <c r="E21" s="430">
        <v>1</v>
      </c>
      <c r="F21" s="430">
        <v>0</v>
      </c>
      <c r="G21" s="24">
        <v>0</v>
      </c>
      <c r="H21" s="24">
        <v>0</v>
      </c>
      <c r="I21" s="24">
        <v>0</v>
      </c>
      <c r="J21" s="128">
        <v>28.140840000000001</v>
      </c>
      <c r="K21" s="128">
        <v>0</v>
      </c>
      <c r="L21" s="128">
        <f t="shared" si="0"/>
        <v>0</v>
      </c>
      <c r="M21" s="128">
        <f t="shared" si="1"/>
        <v>0</v>
      </c>
      <c r="N21" s="424">
        <v>0</v>
      </c>
      <c r="O21" s="424">
        <v>0</v>
      </c>
      <c r="P21" s="424">
        <v>0</v>
      </c>
      <c r="Q21" s="424">
        <v>0</v>
      </c>
      <c r="R21" s="424">
        <v>0</v>
      </c>
      <c r="S21" s="424">
        <v>0</v>
      </c>
      <c r="T21" s="424">
        <v>0</v>
      </c>
      <c r="U21" s="424">
        <v>0</v>
      </c>
      <c r="V21" s="424">
        <v>0</v>
      </c>
      <c r="W21" s="424">
        <v>0</v>
      </c>
      <c r="X21" s="424">
        <v>0</v>
      </c>
      <c r="Y21" s="424">
        <v>0</v>
      </c>
      <c r="Z21" s="425">
        <v>0</v>
      </c>
      <c r="AA21" s="425">
        <v>0</v>
      </c>
      <c r="AB21" s="425">
        <v>28.140840000000001</v>
      </c>
      <c r="AC21" s="425">
        <v>0</v>
      </c>
      <c r="AD21" s="425">
        <v>0</v>
      </c>
      <c r="AE21" s="425">
        <v>0</v>
      </c>
      <c r="AF21" s="425">
        <v>0</v>
      </c>
      <c r="AG21" s="425">
        <v>0</v>
      </c>
      <c r="AH21" s="425">
        <v>0</v>
      </c>
      <c r="AI21" s="425">
        <v>0</v>
      </c>
      <c r="AJ21" s="425">
        <v>0</v>
      </c>
      <c r="AK21" s="425">
        <v>0</v>
      </c>
      <c r="AL21" s="425">
        <v>0</v>
      </c>
      <c r="AM21" s="425">
        <v>0</v>
      </c>
      <c r="AN21" s="425">
        <v>0</v>
      </c>
      <c r="AO21" s="425">
        <v>0</v>
      </c>
      <c r="AP21" s="425">
        <v>0</v>
      </c>
      <c r="AQ21" s="425">
        <v>0</v>
      </c>
      <c r="AR21" s="425">
        <v>0</v>
      </c>
      <c r="AS21" s="425">
        <v>0</v>
      </c>
      <c r="AT21" s="425">
        <v>0</v>
      </c>
      <c r="AU21" s="425">
        <v>0</v>
      </c>
      <c r="AV21" s="425">
        <v>0</v>
      </c>
      <c r="AW21" s="24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279">
        <v>0</v>
      </c>
      <c r="BJ21" s="425">
        <v>0</v>
      </c>
      <c r="BK21" s="426">
        <v>0</v>
      </c>
      <c r="BL21" s="425">
        <v>0</v>
      </c>
    </row>
    <row r="22" spans="1:73" s="103" customFormat="1">
      <c r="A22" s="429"/>
      <c r="B22" s="429" t="s">
        <v>58</v>
      </c>
      <c r="C22" s="430">
        <v>329</v>
      </c>
      <c r="D22" s="430">
        <v>256</v>
      </c>
      <c r="E22" s="430">
        <v>217</v>
      </c>
      <c r="F22" s="430">
        <v>323</v>
      </c>
      <c r="G22" s="24">
        <v>249.12133299999999</v>
      </c>
      <c r="H22" s="24">
        <v>302</v>
      </c>
      <c r="I22" s="24">
        <v>315</v>
      </c>
      <c r="J22" s="128">
        <v>327.22077899999999</v>
      </c>
      <c r="K22" s="128">
        <v>263.512496</v>
      </c>
      <c r="L22" s="128">
        <f t="shared" si="0"/>
        <v>385.25292999999999</v>
      </c>
      <c r="M22" s="128">
        <f t="shared" si="1"/>
        <v>122.09223799999999</v>
      </c>
      <c r="N22" s="279">
        <v>22</v>
      </c>
      <c r="O22" s="279">
        <v>38</v>
      </c>
      <c r="P22" s="279">
        <v>31</v>
      </c>
      <c r="Q22" s="279">
        <v>31</v>
      </c>
      <c r="R22" s="279">
        <v>22</v>
      </c>
      <c r="S22" s="279">
        <v>17</v>
      </c>
      <c r="T22" s="279">
        <v>19</v>
      </c>
      <c r="U22" s="279">
        <v>13</v>
      </c>
      <c r="V22" s="279">
        <v>31</v>
      </c>
      <c r="W22" s="279">
        <v>29</v>
      </c>
      <c r="X22" s="279">
        <v>27</v>
      </c>
      <c r="Y22" s="279">
        <v>35</v>
      </c>
      <c r="Z22" s="428">
        <v>28.743711000000001</v>
      </c>
      <c r="AA22" s="428">
        <v>10.238797</v>
      </c>
      <c r="AB22" s="428">
        <v>47.238404000000003</v>
      </c>
      <c r="AC22" s="428">
        <v>23.041053000000002</v>
      </c>
      <c r="AD22" s="428">
        <v>25.856055000000001</v>
      </c>
      <c r="AE22" s="428">
        <v>14.361001999999999</v>
      </c>
      <c r="AF22" s="428">
        <v>38.581004999999998</v>
      </c>
      <c r="AG22" s="428">
        <v>41.002029</v>
      </c>
      <c r="AH22" s="428">
        <v>49.547310000000003</v>
      </c>
      <c r="AI22" s="428">
        <v>13.343223999999999</v>
      </c>
      <c r="AJ22" s="428">
        <v>13.0153</v>
      </c>
      <c r="AK22" s="425">
        <v>22.252889</v>
      </c>
      <c r="AL22" s="425">
        <v>20.820461000000002</v>
      </c>
      <c r="AM22" s="425">
        <v>18.836642999999999</v>
      </c>
      <c r="AN22" s="425">
        <v>28.536242000000001</v>
      </c>
      <c r="AO22" s="425">
        <v>3.5491899999999998</v>
      </c>
      <c r="AP22" s="425">
        <v>14.522406999999999</v>
      </c>
      <c r="AQ22" s="425">
        <v>28.621219</v>
      </c>
      <c r="AR22" s="425">
        <v>45.184752000000003</v>
      </c>
      <c r="AS22" s="425">
        <v>31.804801999999999</v>
      </c>
      <c r="AT22" s="425">
        <v>19.093111</v>
      </c>
      <c r="AU22" s="425">
        <v>24.884487</v>
      </c>
      <c r="AV22" s="425">
        <v>12.248044</v>
      </c>
      <c r="AW22" s="24">
        <v>15.411137999999999</v>
      </c>
      <c r="AX22" s="121">
        <v>19</v>
      </c>
      <c r="AY22" s="121">
        <v>19</v>
      </c>
      <c r="AZ22" s="121">
        <v>19</v>
      </c>
      <c r="BA22" s="121">
        <v>25</v>
      </c>
      <c r="BB22" s="121">
        <v>51</v>
      </c>
      <c r="BC22" s="121">
        <v>33</v>
      </c>
      <c r="BD22" s="121">
        <v>27</v>
      </c>
      <c r="BE22" s="121">
        <v>33</v>
      </c>
      <c r="BF22" s="121">
        <v>36</v>
      </c>
      <c r="BG22" s="121">
        <v>47</v>
      </c>
      <c r="BH22" s="121">
        <v>44</v>
      </c>
      <c r="BI22" s="279">
        <v>32.252929999999999</v>
      </c>
      <c r="BJ22" s="425">
        <v>11.146317</v>
      </c>
      <c r="BK22" s="426">
        <v>52.416606000000002</v>
      </c>
      <c r="BL22" s="425">
        <v>58.529314999999997</v>
      </c>
      <c r="BU22" s="255"/>
    </row>
    <row r="23" spans="1:73" s="103" customFormat="1">
      <c r="A23" s="429"/>
      <c r="B23" s="429" t="s">
        <v>93</v>
      </c>
      <c r="C23" s="430">
        <v>-329</v>
      </c>
      <c r="D23" s="430">
        <v>-256</v>
      </c>
      <c r="E23" s="430">
        <v>-216</v>
      </c>
      <c r="F23" s="430">
        <v>-323</v>
      </c>
      <c r="G23" s="430">
        <v>-249.12133299999999</v>
      </c>
      <c r="H23" s="430">
        <v>-302</v>
      </c>
      <c r="I23" s="430">
        <v>-315</v>
      </c>
      <c r="J23" s="430">
        <v>-299.07993899999997</v>
      </c>
      <c r="K23" s="128">
        <v>-263.512496</v>
      </c>
      <c r="L23" s="128">
        <f t="shared" si="0"/>
        <v>-385.25292999999999</v>
      </c>
      <c r="M23" s="128">
        <f t="shared" si="1"/>
        <v>-122.09223799999999</v>
      </c>
      <c r="N23" s="24">
        <v>-22</v>
      </c>
      <c r="O23" s="24">
        <v>-38</v>
      </c>
      <c r="P23" s="24">
        <v>-31</v>
      </c>
      <c r="Q23" s="24">
        <v>-31</v>
      </c>
      <c r="R23" s="24">
        <v>-22</v>
      </c>
      <c r="S23" s="24">
        <v>-17</v>
      </c>
      <c r="T23" s="24">
        <v>-19</v>
      </c>
      <c r="U23" s="24">
        <v>-13</v>
      </c>
      <c r="V23" s="24">
        <v>-31</v>
      </c>
      <c r="W23" s="24">
        <v>-29</v>
      </c>
      <c r="X23" s="24">
        <v>-27</v>
      </c>
      <c r="Y23" s="24">
        <v>-35</v>
      </c>
      <c r="Z23" s="24">
        <v>-28.743711000000001</v>
      </c>
      <c r="AA23" s="24">
        <v>-10.238797</v>
      </c>
      <c r="AB23" s="24">
        <v>-19.097564000000002</v>
      </c>
      <c r="AC23" s="24">
        <v>-23.041053000000002</v>
      </c>
      <c r="AD23" s="24">
        <v>-25.856055000000001</v>
      </c>
      <c r="AE23" s="24">
        <v>-14.361001999999999</v>
      </c>
      <c r="AF23" s="24">
        <v>-38.581004999999998</v>
      </c>
      <c r="AG23" s="24">
        <v>-41.002029</v>
      </c>
      <c r="AH23" s="24">
        <v>-49.547310000000003</v>
      </c>
      <c r="AI23" s="24">
        <v>-13.343223999999999</v>
      </c>
      <c r="AJ23" s="24">
        <v>-13.0153</v>
      </c>
      <c r="AK23" s="24">
        <v>-22.252889</v>
      </c>
      <c r="AL23" s="425">
        <v>-20.820461000000002</v>
      </c>
      <c r="AM23" s="425">
        <v>-18.836642999999999</v>
      </c>
      <c r="AN23" s="425">
        <v>-28.536242000000001</v>
      </c>
      <c r="AO23" s="425">
        <v>-3.5491899999999998</v>
      </c>
      <c r="AP23" s="425">
        <v>-14.522406999999999</v>
      </c>
      <c r="AQ23" s="425">
        <v>-28.621219</v>
      </c>
      <c r="AR23" s="425">
        <v>-45.184752000000003</v>
      </c>
      <c r="AS23" s="425">
        <v>-31.804801999999999</v>
      </c>
      <c r="AT23" s="241">
        <v>-19.093111</v>
      </c>
      <c r="AU23" s="425">
        <v>-24.884487</v>
      </c>
      <c r="AV23" s="425">
        <v>-12.248044</v>
      </c>
      <c r="AW23" s="24">
        <v>-15.411137999999999</v>
      </c>
      <c r="AX23" s="121">
        <v>-19</v>
      </c>
      <c r="AY23" s="121">
        <v>-19</v>
      </c>
      <c r="AZ23" s="121">
        <v>-19</v>
      </c>
      <c r="BA23" s="121">
        <v>-25</v>
      </c>
      <c r="BB23" s="121">
        <v>-51</v>
      </c>
      <c r="BC23" s="121">
        <v>-33</v>
      </c>
      <c r="BD23" s="121">
        <v>-27</v>
      </c>
      <c r="BE23" s="121">
        <v>-33</v>
      </c>
      <c r="BF23" s="121">
        <v>-36</v>
      </c>
      <c r="BG23" s="121">
        <v>-47</v>
      </c>
      <c r="BH23" s="121">
        <v>-44</v>
      </c>
      <c r="BI23" s="279">
        <v>-32.252929999999999</v>
      </c>
      <c r="BJ23" s="425">
        <v>-11.146317</v>
      </c>
      <c r="BK23" s="426">
        <v>-52.416606000000002</v>
      </c>
      <c r="BL23" s="425">
        <v>-58.529314999999997</v>
      </c>
      <c r="BU23" s="255"/>
    </row>
    <row r="24" spans="1:73" s="103" customFormat="1">
      <c r="A24" s="22" t="s">
        <v>210</v>
      </c>
      <c r="B24" s="423" t="s">
        <v>56</v>
      </c>
      <c r="C24" s="24">
        <v>23</v>
      </c>
      <c r="D24" s="24">
        <v>10</v>
      </c>
      <c r="E24" s="24">
        <v>21</v>
      </c>
      <c r="F24" s="24">
        <v>0</v>
      </c>
      <c r="G24" s="24">
        <v>0</v>
      </c>
      <c r="H24" s="24">
        <v>4</v>
      </c>
      <c r="I24" s="24">
        <v>14.71968</v>
      </c>
      <c r="J24" s="128">
        <v>7.3051199999999996</v>
      </c>
      <c r="K24" s="128">
        <v>18.769000000000002</v>
      </c>
      <c r="L24" s="128">
        <f t="shared" si="0"/>
        <v>120.815713</v>
      </c>
      <c r="M24" s="128">
        <f t="shared" si="1"/>
        <v>0</v>
      </c>
      <c r="N24" s="424">
        <v>0</v>
      </c>
      <c r="O24" s="424">
        <v>0</v>
      </c>
      <c r="P24" s="424">
        <v>0</v>
      </c>
      <c r="Q24" s="424">
        <v>0</v>
      </c>
      <c r="R24" s="424">
        <v>0</v>
      </c>
      <c r="S24" s="424">
        <v>0</v>
      </c>
      <c r="T24" s="424">
        <v>11.773440000000001</v>
      </c>
      <c r="U24" s="424">
        <v>2.94624</v>
      </c>
      <c r="V24" s="424">
        <v>0</v>
      </c>
      <c r="W24" s="424">
        <v>0</v>
      </c>
      <c r="X24" s="424">
        <v>0</v>
      </c>
      <c r="Y24" s="424">
        <v>0</v>
      </c>
      <c r="Z24" s="425">
        <v>4.4031599999999997</v>
      </c>
      <c r="AA24" s="425">
        <v>0</v>
      </c>
      <c r="AB24" s="425">
        <v>2.9019599999999999</v>
      </c>
      <c r="AC24" s="425">
        <v>0</v>
      </c>
      <c r="AD24" s="425">
        <v>0</v>
      </c>
      <c r="AE24" s="425">
        <v>0</v>
      </c>
      <c r="AF24" s="425">
        <v>0</v>
      </c>
      <c r="AG24" s="425">
        <v>0</v>
      </c>
      <c r="AH24" s="425">
        <v>0</v>
      </c>
      <c r="AI24" s="425">
        <v>0</v>
      </c>
      <c r="AJ24" s="425">
        <v>0</v>
      </c>
      <c r="AK24" s="425">
        <v>0</v>
      </c>
      <c r="AL24" s="425">
        <v>0</v>
      </c>
      <c r="AM24" s="425">
        <v>0</v>
      </c>
      <c r="AN24" s="425">
        <v>0</v>
      </c>
      <c r="AO24" s="425">
        <v>0</v>
      </c>
      <c r="AP24" s="425">
        <v>0</v>
      </c>
      <c r="AQ24" s="425">
        <v>18.768000000000001</v>
      </c>
      <c r="AR24" s="425">
        <v>0</v>
      </c>
      <c r="AS24" s="425">
        <v>0</v>
      </c>
      <c r="AT24" s="425">
        <v>0</v>
      </c>
      <c r="AU24" s="425">
        <v>0</v>
      </c>
      <c r="AV24" s="425">
        <v>1E-3</v>
      </c>
      <c r="AW24" s="24">
        <v>0</v>
      </c>
      <c r="AX24" s="121">
        <v>5</v>
      </c>
      <c r="AY24" s="121">
        <v>0</v>
      </c>
      <c r="AZ24" s="121">
        <v>8</v>
      </c>
      <c r="BA24" s="121">
        <v>0</v>
      </c>
      <c r="BB24" s="121">
        <v>20</v>
      </c>
      <c r="BC24" s="121">
        <v>22</v>
      </c>
      <c r="BD24" s="121">
        <v>6</v>
      </c>
      <c r="BE24" s="121">
        <v>6</v>
      </c>
      <c r="BF24" s="121">
        <v>6</v>
      </c>
      <c r="BG24" s="121">
        <v>0</v>
      </c>
      <c r="BH24" s="121">
        <v>13</v>
      </c>
      <c r="BI24" s="279">
        <v>34.815713000000002</v>
      </c>
      <c r="BJ24" s="425">
        <v>0</v>
      </c>
      <c r="BK24" s="426">
        <v>0</v>
      </c>
      <c r="BL24" s="425">
        <v>0</v>
      </c>
    </row>
    <row r="25" spans="1:73" s="103" customFormat="1">
      <c r="A25" s="22"/>
      <c r="B25" s="423" t="s">
        <v>58</v>
      </c>
      <c r="C25" s="24">
        <v>345</v>
      </c>
      <c r="D25" s="24">
        <v>376</v>
      </c>
      <c r="E25" s="24">
        <v>426</v>
      </c>
      <c r="F25" s="24">
        <v>382</v>
      </c>
      <c r="G25" s="24">
        <v>427.31689000000006</v>
      </c>
      <c r="H25" s="24">
        <v>501</v>
      </c>
      <c r="I25" s="24">
        <v>467</v>
      </c>
      <c r="J25" s="128">
        <v>616.31012399999997</v>
      </c>
      <c r="K25" s="128">
        <v>510.48217499999998</v>
      </c>
      <c r="L25" s="128">
        <f t="shared" si="0"/>
        <v>698.39516300000003</v>
      </c>
      <c r="M25" s="128">
        <f t="shared" si="1"/>
        <v>168.96714900000001</v>
      </c>
      <c r="N25" s="279">
        <v>24</v>
      </c>
      <c r="O25" s="279">
        <v>32</v>
      </c>
      <c r="P25" s="279">
        <v>29</v>
      </c>
      <c r="Q25" s="279">
        <v>31</v>
      </c>
      <c r="R25" s="279">
        <v>23</v>
      </c>
      <c r="S25" s="279">
        <v>24</v>
      </c>
      <c r="T25" s="279">
        <v>24</v>
      </c>
      <c r="U25" s="279">
        <v>62</v>
      </c>
      <c r="V25" s="279">
        <v>40</v>
      </c>
      <c r="W25" s="279">
        <v>39</v>
      </c>
      <c r="X25" s="279">
        <v>72</v>
      </c>
      <c r="Y25" s="279">
        <v>67</v>
      </c>
      <c r="Z25" s="428">
        <v>26.149128999999999</v>
      </c>
      <c r="AA25" s="428">
        <v>49.303516999999999</v>
      </c>
      <c r="AB25" s="428">
        <v>36.063796000000004</v>
      </c>
      <c r="AC25" s="428">
        <v>47.682727</v>
      </c>
      <c r="AD25" s="428">
        <v>34.278008999999997</v>
      </c>
      <c r="AE25" s="428">
        <v>74.970226999999994</v>
      </c>
      <c r="AF25" s="428">
        <v>49.198912999999997</v>
      </c>
      <c r="AG25" s="428">
        <v>36.127924999999998</v>
      </c>
      <c r="AH25" s="428">
        <v>41.006028999999998</v>
      </c>
      <c r="AI25" s="428">
        <v>60.631838000000002</v>
      </c>
      <c r="AJ25" s="428">
        <v>73.262789999999995</v>
      </c>
      <c r="AK25" s="425">
        <v>87.635223999999994</v>
      </c>
      <c r="AL25" s="425">
        <v>39.679170999999997</v>
      </c>
      <c r="AM25" s="425">
        <v>30.546716</v>
      </c>
      <c r="AN25" s="425">
        <v>24.309792000000002</v>
      </c>
      <c r="AO25" s="425">
        <v>48.699964000000001</v>
      </c>
      <c r="AP25" s="425">
        <v>48.588900000000002</v>
      </c>
      <c r="AQ25" s="425">
        <v>28.196245000000001</v>
      </c>
      <c r="AR25" s="425">
        <v>55.960087000000001</v>
      </c>
      <c r="AS25" s="425">
        <v>33.618366000000002</v>
      </c>
      <c r="AT25" s="425">
        <v>33.444816000000003</v>
      </c>
      <c r="AU25" s="425">
        <v>61.285905999999997</v>
      </c>
      <c r="AV25" s="425">
        <v>70.306383999999994</v>
      </c>
      <c r="AW25" s="24">
        <v>35.845827999999997</v>
      </c>
      <c r="AX25" s="121">
        <v>26</v>
      </c>
      <c r="AY25" s="121">
        <v>22</v>
      </c>
      <c r="AZ25" s="121">
        <v>56</v>
      </c>
      <c r="BA25" s="121">
        <v>56</v>
      </c>
      <c r="BB25" s="121">
        <v>68</v>
      </c>
      <c r="BC25" s="121">
        <v>26</v>
      </c>
      <c r="BD25" s="121">
        <v>89</v>
      </c>
      <c r="BE25" s="121">
        <v>57</v>
      </c>
      <c r="BF25" s="121">
        <v>72</v>
      </c>
      <c r="BG25" s="121">
        <v>48</v>
      </c>
      <c r="BH25" s="121">
        <v>48</v>
      </c>
      <c r="BI25" s="279">
        <v>130.395163</v>
      </c>
      <c r="BJ25" s="425">
        <v>33.782743000000004</v>
      </c>
      <c r="BK25" s="426">
        <v>96.366157000000001</v>
      </c>
      <c r="BL25" s="425">
        <v>38.818249000000002</v>
      </c>
      <c r="BU25" s="255"/>
    </row>
    <row r="26" spans="1:73" s="103" customFormat="1">
      <c r="A26" s="22"/>
      <c r="B26" s="423" t="s">
        <v>93</v>
      </c>
      <c r="C26" s="24">
        <v>-322</v>
      </c>
      <c r="D26" s="24">
        <v>-366</v>
      </c>
      <c r="E26" s="24">
        <v>-405</v>
      </c>
      <c r="F26" s="24">
        <v>-382</v>
      </c>
      <c r="G26" s="24">
        <v>-427.31689000000006</v>
      </c>
      <c r="H26" s="24">
        <v>-497</v>
      </c>
      <c r="I26" s="24">
        <v>-452.28032000000002</v>
      </c>
      <c r="J26" s="24">
        <v>-609.00500399999999</v>
      </c>
      <c r="K26" s="128">
        <v>-491.71317499999998</v>
      </c>
      <c r="L26" s="128">
        <f t="shared" si="0"/>
        <v>-576.57944999999995</v>
      </c>
      <c r="M26" s="128">
        <f t="shared" si="1"/>
        <v>-168.96714900000001</v>
      </c>
      <c r="N26" s="24">
        <v>-24</v>
      </c>
      <c r="O26" s="24">
        <v>-32</v>
      </c>
      <c r="P26" s="24">
        <v>-29</v>
      </c>
      <c r="Q26" s="24">
        <v>-31</v>
      </c>
      <c r="R26" s="24">
        <v>-23</v>
      </c>
      <c r="S26" s="24">
        <v>-24</v>
      </c>
      <c r="T26" s="24">
        <v>-12.226559999999999</v>
      </c>
      <c r="U26" s="24">
        <v>-59.053759999999997</v>
      </c>
      <c r="V26" s="24">
        <v>-40</v>
      </c>
      <c r="W26" s="24">
        <v>-39</v>
      </c>
      <c r="X26" s="24">
        <v>-72</v>
      </c>
      <c r="Y26" s="24">
        <v>-67</v>
      </c>
      <c r="Z26" s="24">
        <v>-21.745968999999999</v>
      </c>
      <c r="AA26" s="24">
        <v>-49.303516999999999</v>
      </c>
      <c r="AB26" s="24">
        <v>-33.161836000000001</v>
      </c>
      <c r="AC26" s="24">
        <v>-47.682727</v>
      </c>
      <c r="AD26" s="24">
        <v>-34.278008999999997</v>
      </c>
      <c r="AE26" s="24">
        <v>-74.970226999999994</v>
      </c>
      <c r="AF26" s="24">
        <v>-49.198912999999997</v>
      </c>
      <c r="AG26" s="24">
        <v>-36.127924999999998</v>
      </c>
      <c r="AH26" s="24">
        <v>-41.006028999999998</v>
      </c>
      <c r="AI26" s="24">
        <v>-60.631838000000002</v>
      </c>
      <c r="AJ26" s="24">
        <v>-73.262789999999995</v>
      </c>
      <c r="AK26" s="24">
        <v>-87.635223999999994</v>
      </c>
      <c r="AL26" s="425">
        <v>-39.679170999999997</v>
      </c>
      <c r="AM26" s="425">
        <v>-30.546716</v>
      </c>
      <c r="AN26" s="425">
        <v>-24.309792000000002</v>
      </c>
      <c r="AO26" s="425">
        <v>-48.699964000000001</v>
      </c>
      <c r="AP26" s="425">
        <v>-48.588900000000002</v>
      </c>
      <c r="AQ26" s="425">
        <v>-9.4282450000000004</v>
      </c>
      <c r="AR26" s="425">
        <v>-55.960087000000001</v>
      </c>
      <c r="AS26" s="425">
        <v>-33.618366000000002</v>
      </c>
      <c r="AT26" s="425">
        <v>-33.444816000000003</v>
      </c>
      <c r="AU26" s="425">
        <v>-61.285905999999997</v>
      </c>
      <c r="AV26" s="425">
        <v>-70.305383999999989</v>
      </c>
      <c r="AW26" s="24">
        <v>-35.845827999999997</v>
      </c>
      <c r="AX26" s="121">
        <v>-21</v>
      </c>
      <c r="AY26" s="121">
        <v>-22</v>
      </c>
      <c r="AZ26" s="121">
        <v>-48</v>
      </c>
      <c r="BA26" s="121">
        <v>-56</v>
      </c>
      <c r="BB26" s="121">
        <v>-48</v>
      </c>
      <c r="BC26" s="121">
        <v>-4</v>
      </c>
      <c r="BD26" s="121">
        <v>-83</v>
      </c>
      <c r="BE26" s="121">
        <v>-51</v>
      </c>
      <c r="BF26" s="121">
        <v>-65</v>
      </c>
      <c r="BG26" s="121">
        <v>-48</v>
      </c>
      <c r="BH26" s="121">
        <v>-35</v>
      </c>
      <c r="BI26" s="279">
        <v>-95.579449999999994</v>
      </c>
      <c r="BJ26" s="425">
        <v>-33.782743000000004</v>
      </c>
      <c r="BK26" s="426">
        <v>-96.366157000000001</v>
      </c>
      <c r="BL26" s="425">
        <v>-38.818249000000002</v>
      </c>
      <c r="BU26" s="255"/>
    </row>
    <row r="27" spans="1:73" s="103" customFormat="1">
      <c r="A27" s="417" t="s">
        <v>211</v>
      </c>
      <c r="B27" s="423" t="s">
        <v>56</v>
      </c>
      <c r="C27" s="24">
        <v>226</v>
      </c>
      <c r="D27" s="24">
        <v>215</v>
      </c>
      <c r="E27" s="24">
        <v>233</v>
      </c>
      <c r="F27" s="24">
        <v>209</v>
      </c>
      <c r="G27" s="24">
        <v>105.838741</v>
      </c>
      <c r="H27" s="24">
        <v>147</v>
      </c>
      <c r="I27" s="24">
        <v>145.13423900000001</v>
      </c>
      <c r="J27" s="128">
        <v>41.076262</v>
      </c>
      <c r="K27" s="128">
        <v>49.163767</v>
      </c>
      <c r="L27" s="128">
        <f t="shared" si="0"/>
        <v>0</v>
      </c>
      <c r="M27" s="128">
        <f t="shared" si="1"/>
        <v>0</v>
      </c>
      <c r="N27" s="424">
        <v>0</v>
      </c>
      <c r="O27" s="424">
        <v>0</v>
      </c>
      <c r="P27" s="424">
        <v>6.611116</v>
      </c>
      <c r="Q27" s="424">
        <v>0.89153000000000004</v>
      </c>
      <c r="R27" s="424">
        <v>0.66730999999999996</v>
      </c>
      <c r="S27" s="424">
        <v>26.173461</v>
      </c>
      <c r="T27" s="424">
        <v>6.2365259999999996</v>
      </c>
      <c r="U27" s="424">
        <v>6.2543430000000004</v>
      </c>
      <c r="V27" s="424">
        <v>24.491505</v>
      </c>
      <c r="W27" s="424">
        <v>17.347280000000001</v>
      </c>
      <c r="X27" s="424">
        <v>2.6941389999999998</v>
      </c>
      <c r="Y27" s="424">
        <v>53.767029000000001</v>
      </c>
      <c r="Z27" s="425">
        <v>8.9332999999999996E-2</v>
      </c>
      <c r="AA27" s="425">
        <v>6.7951139999999999</v>
      </c>
      <c r="AB27" s="425">
        <v>0.37569000000000002</v>
      </c>
      <c r="AC27" s="425">
        <v>0</v>
      </c>
      <c r="AD27" s="425">
        <v>0</v>
      </c>
      <c r="AE27" s="425">
        <v>0</v>
      </c>
      <c r="AF27" s="425">
        <v>7.077515</v>
      </c>
      <c r="AG27" s="425">
        <v>7.0760000000000003E-2</v>
      </c>
      <c r="AH27" s="425">
        <v>9.3905980000000007</v>
      </c>
      <c r="AI27" s="425">
        <v>8.2772520000000007</v>
      </c>
      <c r="AJ27" s="425">
        <v>0</v>
      </c>
      <c r="AK27" s="425">
        <v>9</v>
      </c>
      <c r="AL27" s="425">
        <v>16.287524000000001</v>
      </c>
      <c r="AM27" s="425">
        <v>0</v>
      </c>
      <c r="AN27" s="425">
        <v>9.4256689999999992</v>
      </c>
      <c r="AO27" s="425">
        <v>0</v>
      </c>
      <c r="AP27" s="425">
        <v>0</v>
      </c>
      <c r="AQ27" s="425">
        <v>0</v>
      </c>
      <c r="AR27" s="425">
        <v>0</v>
      </c>
      <c r="AS27" s="425">
        <v>7.5018539999999998</v>
      </c>
      <c r="AT27" s="425">
        <v>8.2471610000000002</v>
      </c>
      <c r="AU27" s="425">
        <v>5.6169999999999998E-2</v>
      </c>
      <c r="AV27" s="425">
        <v>7.6453889999999998</v>
      </c>
      <c r="AW27" s="24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279">
        <v>0</v>
      </c>
      <c r="BJ27" s="425">
        <v>0</v>
      </c>
      <c r="BK27" s="426">
        <v>0</v>
      </c>
      <c r="BL27" s="425">
        <v>0</v>
      </c>
    </row>
    <row r="28" spans="1:73" s="103" customFormat="1">
      <c r="A28" s="417"/>
      <c r="B28" s="423" t="s">
        <v>58</v>
      </c>
      <c r="C28" s="24">
        <v>911</v>
      </c>
      <c r="D28" s="24">
        <v>1337</v>
      </c>
      <c r="E28" s="24">
        <v>1040</v>
      </c>
      <c r="F28" s="24">
        <v>2141</v>
      </c>
      <c r="G28" s="24">
        <v>2920.6646370000003</v>
      </c>
      <c r="H28" s="24">
        <v>2058</v>
      </c>
      <c r="I28" s="24">
        <v>2867</v>
      </c>
      <c r="J28" s="128">
        <v>2385.2466830000003</v>
      </c>
      <c r="K28" s="128">
        <v>1506.0981259999999</v>
      </c>
      <c r="L28" s="128">
        <f t="shared" si="0"/>
        <v>1315.776873</v>
      </c>
      <c r="M28" s="128">
        <f t="shared" si="1"/>
        <v>298.214561</v>
      </c>
      <c r="N28" s="279">
        <v>253</v>
      </c>
      <c r="O28" s="279">
        <v>176</v>
      </c>
      <c r="P28" s="279">
        <v>365</v>
      </c>
      <c r="Q28" s="279">
        <v>238</v>
      </c>
      <c r="R28" s="279">
        <v>360</v>
      </c>
      <c r="S28" s="279">
        <v>241</v>
      </c>
      <c r="T28" s="279">
        <v>196</v>
      </c>
      <c r="U28" s="279">
        <v>214</v>
      </c>
      <c r="V28" s="279">
        <v>210</v>
      </c>
      <c r="W28" s="279">
        <v>219</v>
      </c>
      <c r="X28" s="279">
        <v>204</v>
      </c>
      <c r="Y28" s="279">
        <v>191</v>
      </c>
      <c r="Z28" s="428">
        <v>287.95105899999999</v>
      </c>
      <c r="AA28" s="428">
        <v>186.395859</v>
      </c>
      <c r="AB28" s="428">
        <v>204.766705</v>
      </c>
      <c r="AC28" s="428">
        <v>319.703981</v>
      </c>
      <c r="AD28" s="428">
        <v>148.39417499999999</v>
      </c>
      <c r="AE28" s="428">
        <v>160.186171</v>
      </c>
      <c r="AF28" s="428">
        <v>230.684178</v>
      </c>
      <c r="AG28" s="428">
        <v>214.817699</v>
      </c>
      <c r="AH28" s="428">
        <v>207.26913200000001</v>
      </c>
      <c r="AI28" s="428">
        <v>175.34280899999999</v>
      </c>
      <c r="AJ28" s="428">
        <v>125.37174899999999</v>
      </c>
      <c r="AK28" s="425">
        <v>124.36316600000001</v>
      </c>
      <c r="AL28" s="425">
        <v>128.06458699999999</v>
      </c>
      <c r="AM28" s="425">
        <v>100.561999</v>
      </c>
      <c r="AN28" s="425">
        <v>112.085401</v>
      </c>
      <c r="AO28" s="425">
        <v>132.54239799999999</v>
      </c>
      <c r="AP28" s="425">
        <v>60.425513000000002</v>
      </c>
      <c r="AQ28" s="425">
        <v>133.16650100000001</v>
      </c>
      <c r="AR28" s="425">
        <v>46.927289999999999</v>
      </c>
      <c r="AS28" s="425">
        <v>69.893156000000005</v>
      </c>
      <c r="AT28" s="425">
        <v>236.339517</v>
      </c>
      <c r="AU28" s="425">
        <v>127.380971</v>
      </c>
      <c r="AV28" s="425">
        <v>154.02935099999999</v>
      </c>
      <c r="AW28" s="24">
        <v>204.681442</v>
      </c>
      <c r="AX28" s="121">
        <v>76</v>
      </c>
      <c r="AY28" s="121">
        <v>64</v>
      </c>
      <c r="AZ28" s="121">
        <v>148</v>
      </c>
      <c r="BA28" s="121">
        <v>71</v>
      </c>
      <c r="BB28" s="121">
        <v>118</v>
      </c>
      <c r="BC28" s="121">
        <v>132</v>
      </c>
      <c r="BD28" s="121">
        <v>114</v>
      </c>
      <c r="BE28" s="121">
        <v>119</v>
      </c>
      <c r="BF28" s="121">
        <v>87</v>
      </c>
      <c r="BG28" s="121">
        <v>179</v>
      </c>
      <c r="BH28" s="121">
        <v>81</v>
      </c>
      <c r="BI28" s="279">
        <v>126.77687299999999</v>
      </c>
      <c r="BJ28" s="425">
        <v>59.802556000000003</v>
      </c>
      <c r="BK28" s="426">
        <v>106.374599</v>
      </c>
      <c r="BL28" s="425">
        <v>132.037406</v>
      </c>
      <c r="BU28" s="255"/>
    </row>
    <row r="29" spans="1:73" s="103" customFormat="1">
      <c r="A29" s="417"/>
      <c r="B29" s="423" t="s">
        <v>93</v>
      </c>
      <c r="C29" s="24">
        <v>-685</v>
      </c>
      <c r="D29" s="24">
        <v>-1122</v>
      </c>
      <c r="E29" s="24">
        <v>-807</v>
      </c>
      <c r="F29" s="24">
        <v>-1932</v>
      </c>
      <c r="G29" s="24">
        <v>-2814.8258960000003</v>
      </c>
      <c r="H29" s="24">
        <v>-1911</v>
      </c>
      <c r="I29" s="24">
        <v>-2721.865761</v>
      </c>
      <c r="J29" s="24">
        <v>-2344.1704210000003</v>
      </c>
      <c r="K29" s="128">
        <v>-1456.9343589999999</v>
      </c>
      <c r="L29" s="128">
        <f t="shared" si="0"/>
        <v>-1314.776873</v>
      </c>
      <c r="M29" s="128">
        <f t="shared" si="1"/>
        <v>-298.214561</v>
      </c>
      <c r="N29" s="24">
        <v>-253</v>
      </c>
      <c r="O29" s="24">
        <v>-176</v>
      </c>
      <c r="P29" s="24">
        <v>-358.38888400000002</v>
      </c>
      <c r="Q29" s="24">
        <v>-237.10847000000001</v>
      </c>
      <c r="R29" s="24">
        <v>-359.33269000000001</v>
      </c>
      <c r="S29" s="24">
        <v>-214.826539</v>
      </c>
      <c r="T29" s="24">
        <v>-189.763474</v>
      </c>
      <c r="U29" s="24">
        <v>-207.74565699999999</v>
      </c>
      <c r="V29" s="24">
        <v>-185.50849500000001</v>
      </c>
      <c r="W29" s="24">
        <v>-201.65271999999999</v>
      </c>
      <c r="X29" s="24">
        <v>-201.30586099999999</v>
      </c>
      <c r="Y29" s="24">
        <v>-137.23297099999999</v>
      </c>
      <c r="Z29" s="24">
        <v>-287.86172599999998</v>
      </c>
      <c r="AA29" s="24">
        <v>-179.60074499999999</v>
      </c>
      <c r="AB29" s="24">
        <v>-204.39101500000001</v>
      </c>
      <c r="AC29" s="24">
        <v>-319.703981</v>
      </c>
      <c r="AD29" s="24">
        <v>-148.39417499999999</v>
      </c>
      <c r="AE29" s="24">
        <v>-160.186171</v>
      </c>
      <c r="AF29" s="24">
        <v>-223.606663</v>
      </c>
      <c r="AG29" s="24">
        <v>-214.746939</v>
      </c>
      <c r="AH29" s="24">
        <v>-197.878534</v>
      </c>
      <c r="AI29" s="24">
        <v>-167.06555699999998</v>
      </c>
      <c r="AJ29" s="24">
        <v>-125.37174899999999</v>
      </c>
      <c r="AK29" s="24">
        <v>-115.36316600000001</v>
      </c>
      <c r="AL29" s="425">
        <v>-111.77706299999998</v>
      </c>
      <c r="AM29" s="425">
        <v>-100.561999</v>
      </c>
      <c r="AN29" s="425">
        <v>-102.65973200000001</v>
      </c>
      <c r="AO29" s="425">
        <v>-132.54239799999999</v>
      </c>
      <c r="AP29" s="425">
        <v>-60.425513000000002</v>
      </c>
      <c r="AQ29" s="425">
        <v>-133.16650100000001</v>
      </c>
      <c r="AR29" s="425">
        <v>-46.927289999999999</v>
      </c>
      <c r="AS29" s="425">
        <v>-62.391302000000003</v>
      </c>
      <c r="AT29" s="425">
        <v>-228.092356</v>
      </c>
      <c r="AU29" s="425">
        <v>-127.32480100000001</v>
      </c>
      <c r="AV29" s="425">
        <v>-146.383962</v>
      </c>
      <c r="AW29" s="24">
        <v>-204.681442</v>
      </c>
      <c r="AX29" s="121">
        <v>-76</v>
      </c>
      <c r="AY29" s="121">
        <v>-64</v>
      </c>
      <c r="AZ29" s="121">
        <v>-148</v>
      </c>
      <c r="BA29" s="121">
        <v>-71</v>
      </c>
      <c r="BB29" s="121">
        <v>-117</v>
      </c>
      <c r="BC29" s="121">
        <v>-132</v>
      </c>
      <c r="BD29" s="121">
        <v>-114</v>
      </c>
      <c r="BE29" s="121">
        <v>-119</v>
      </c>
      <c r="BF29" s="121">
        <v>-87</v>
      </c>
      <c r="BG29" s="121">
        <v>-179</v>
      </c>
      <c r="BH29" s="121">
        <v>-81</v>
      </c>
      <c r="BI29" s="279">
        <v>-126.77687299999999</v>
      </c>
      <c r="BJ29" s="425">
        <v>-59.802556000000003</v>
      </c>
      <c r="BK29" s="426">
        <v>-106.374599</v>
      </c>
      <c r="BL29" s="425">
        <v>-132.037406</v>
      </c>
      <c r="BU29" s="255"/>
    </row>
    <row r="30" spans="1:73" s="103" customFormat="1">
      <c r="A30" s="417" t="s">
        <v>231</v>
      </c>
      <c r="B30" s="423" t="s">
        <v>56</v>
      </c>
      <c r="C30" s="24">
        <v>19</v>
      </c>
      <c r="D30" s="24">
        <v>9</v>
      </c>
      <c r="E30" s="24">
        <v>24</v>
      </c>
      <c r="F30" s="24">
        <v>5</v>
      </c>
      <c r="G30" s="24">
        <v>2.3392810000000002</v>
      </c>
      <c r="H30" s="24">
        <v>4</v>
      </c>
      <c r="I30" s="24">
        <v>0</v>
      </c>
      <c r="J30" s="128">
        <v>20.460584000000001</v>
      </c>
      <c r="K30" s="128">
        <v>16.905456000000001</v>
      </c>
      <c r="L30" s="128">
        <f t="shared" si="0"/>
        <v>12.124587999999999</v>
      </c>
      <c r="M30" s="128">
        <f t="shared" si="1"/>
        <v>2.1716419999999999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425">
        <v>0</v>
      </c>
      <c r="AA30" s="425">
        <v>0</v>
      </c>
      <c r="AB30" s="425">
        <v>11.758417</v>
      </c>
      <c r="AC30" s="425">
        <v>0</v>
      </c>
      <c r="AD30" s="425">
        <v>2.2941220000000002</v>
      </c>
      <c r="AE30" s="425">
        <v>1.8772709999999999</v>
      </c>
      <c r="AF30" s="425">
        <v>0</v>
      </c>
      <c r="AG30" s="425">
        <v>0</v>
      </c>
      <c r="AH30" s="425">
        <v>0</v>
      </c>
      <c r="AI30" s="425">
        <v>2.5307740000000001</v>
      </c>
      <c r="AJ30" s="425">
        <v>0</v>
      </c>
      <c r="AK30" s="425">
        <v>2</v>
      </c>
      <c r="AL30" s="425">
        <v>0</v>
      </c>
      <c r="AM30" s="425">
        <v>4.5619079999999999</v>
      </c>
      <c r="AN30" s="425">
        <v>0</v>
      </c>
      <c r="AO30" s="425">
        <v>0</v>
      </c>
      <c r="AP30" s="425">
        <v>2.0119570000000002</v>
      </c>
      <c r="AQ30" s="425">
        <v>0</v>
      </c>
      <c r="AR30" s="425">
        <v>2.1409440000000002</v>
      </c>
      <c r="AS30" s="425">
        <v>0</v>
      </c>
      <c r="AT30" s="425">
        <v>4.3355079999999999</v>
      </c>
      <c r="AU30" s="425">
        <v>0</v>
      </c>
      <c r="AV30" s="425">
        <v>3.8551389999999999</v>
      </c>
      <c r="AW30" s="24">
        <v>0</v>
      </c>
      <c r="AX30" s="121">
        <v>0</v>
      </c>
      <c r="AY30" s="121">
        <v>2</v>
      </c>
      <c r="AZ30" s="121">
        <v>0</v>
      </c>
      <c r="BA30" s="121">
        <v>2</v>
      </c>
      <c r="BB30" s="121">
        <v>0</v>
      </c>
      <c r="BC30" s="121">
        <v>0</v>
      </c>
      <c r="BD30" s="121">
        <v>2</v>
      </c>
      <c r="BE30" s="121">
        <v>2</v>
      </c>
      <c r="BF30" s="121">
        <v>0</v>
      </c>
      <c r="BG30" s="121">
        <v>2</v>
      </c>
      <c r="BH30" s="121">
        <v>0</v>
      </c>
      <c r="BI30" s="279">
        <v>2.1245880000000001</v>
      </c>
      <c r="BJ30" s="425">
        <v>0</v>
      </c>
      <c r="BK30" s="426">
        <v>0</v>
      </c>
      <c r="BL30" s="425">
        <v>2.1716419999999999</v>
      </c>
    </row>
    <row r="31" spans="1:73" s="103" customFormat="1">
      <c r="A31" s="417"/>
      <c r="B31" s="423" t="s">
        <v>58</v>
      </c>
      <c r="C31" s="24">
        <v>486</v>
      </c>
      <c r="D31" s="24">
        <v>721</v>
      </c>
      <c r="E31" s="24">
        <v>612</v>
      </c>
      <c r="F31" s="24">
        <v>712</v>
      </c>
      <c r="G31" s="24">
        <v>933.39710200000013</v>
      </c>
      <c r="H31" s="24">
        <v>780</v>
      </c>
      <c r="I31" s="24">
        <v>638</v>
      </c>
      <c r="J31" s="128">
        <v>618.28392999999994</v>
      </c>
      <c r="K31" s="128">
        <v>571.41816800000004</v>
      </c>
      <c r="L31" s="128">
        <f t="shared" si="0"/>
        <v>478.35914700000001</v>
      </c>
      <c r="M31" s="128">
        <f t="shared" si="1"/>
        <v>124.82578699999999</v>
      </c>
      <c r="N31" s="279">
        <v>75</v>
      </c>
      <c r="O31" s="279">
        <v>39</v>
      </c>
      <c r="P31" s="279">
        <v>42</v>
      </c>
      <c r="Q31" s="279">
        <v>66</v>
      </c>
      <c r="R31" s="279">
        <v>61</v>
      </c>
      <c r="S31" s="279">
        <v>33</v>
      </c>
      <c r="T31" s="279">
        <v>37</v>
      </c>
      <c r="U31" s="279">
        <v>89</v>
      </c>
      <c r="V31" s="279">
        <v>44</v>
      </c>
      <c r="W31" s="279">
        <v>44</v>
      </c>
      <c r="X31" s="279">
        <v>56</v>
      </c>
      <c r="Y31" s="279">
        <v>52</v>
      </c>
      <c r="Z31" s="428">
        <v>19.457425000000001</v>
      </c>
      <c r="AA31" s="428">
        <v>36.245961000000001</v>
      </c>
      <c r="AB31" s="428">
        <v>33.984993000000003</v>
      </c>
      <c r="AC31" s="428">
        <v>51.546567000000003</v>
      </c>
      <c r="AD31" s="428">
        <v>50.384808999999997</v>
      </c>
      <c r="AE31" s="428">
        <v>72.134103999999994</v>
      </c>
      <c r="AF31" s="428">
        <v>56.521172999999997</v>
      </c>
      <c r="AG31" s="428">
        <v>23.461836000000002</v>
      </c>
      <c r="AH31" s="428">
        <v>66.782182000000006</v>
      </c>
      <c r="AI31" s="428">
        <v>42.629389000000003</v>
      </c>
      <c r="AJ31" s="428">
        <v>47.504438</v>
      </c>
      <c r="AK31" s="425">
        <v>117.63105299999999</v>
      </c>
      <c r="AL31" s="425">
        <v>76.948817000000005</v>
      </c>
      <c r="AM31" s="425">
        <v>52.938724000000001</v>
      </c>
      <c r="AN31" s="425">
        <v>47.639046</v>
      </c>
      <c r="AO31" s="425">
        <v>37.035420000000002</v>
      </c>
      <c r="AP31" s="425">
        <v>29.574206</v>
      </c>
      <c r="AQ31" s="425">
        <v>64.489678999999995</v>
      </c>
      <c r="AR31" s="425">
        <v>21.274612000000001</v>
      </c>
      <c r="AS31" s="425">
        <v>55.577969000000003</v>
      </c>
      <c r="AT31" s="425">
        <v>41.592553000000002</v>
      </c>
      <c r="AU31" s="425">
        <v>26.918074000000001</v>
      </c>
      <c r="AV31" s="425">
        <v>52.328248000000002</v>
      </c>
      <c r="AW31" s="24">
        <v>65.100819999999999</v>
      </c>
      <c r="AX31" s="121">
        <v>23</v>
      </c>
      <c r="AY31" s="121">
        <v>24</v>
      </c>
      <c r="AZ31" s="121">
        <v>41</v>
      </c>
      <c r="BA31" s="121">
        <v>16</v>
      </c>
      <c r="BB31" s="121">
        <v>57</v>
      </c>
      <c r="BC31" s="121">
        <v>18</v>
      </c>
      <c r="BD31" s="121">
        <v>38</v>
      </c>
      <c r="BE31" s="121">
        <v>20</v>
      </c>
      <c r="BF31" s="121">
        <v>29</v>
      </c>
      <c r="BG31" s="121">
        <v>40</v>
      </c>
      <c r="BH31" s="121">
        <v>44</v>
      </c>
      <c r="BI31" s="279">
        <v>128.35914700000001</v>
      </c>
      <c r="BJ31" s="425">
        <v>60.719679999999997</v>
      </c>
      <c r="BK31" s="426">
        <v>45.171398000000003</v>
      </c>
      <c r="BL31" s="425">
        <v>18.934709000000002</v>
      </c>
      <c r="BU31" s="255"/>
    </row>
    <row r="32" spans="1:73" s="103" customFormat="1">
      <c r="A32" s="417"/>
      <c r="B32" s="423" t="s">
        <v>93</v>
      </c>
      <c r="C32" s="24">
        <v>-467</v>
      </c>
      <c r="D32" s="24">
        <v>-712</v>
      </c>
      <c r="E32" s="24">
        <v>-588</v>
      </c>
      <c r="F32" s="24">
        <v>-707</v>
      </c>
      <c r="G32" s="24">
        <v>-931.0578210000001</v>
      </c>
      <c r="H32" s="24">
        <v>-776</v>
      </c>
      <c r="I32" s="24">
        <v>-638</v>
      </c>
      <c r="J32" s="24">
        <v>-597.8233459999999</v>
      </c>
      <c r="K32" s="128">
        <v>-554.51271200000008</v>
      </c>
      <c r="L32" s="128">
        <f t="shared" si="0"/>
        <v>-466.23455899999999</v>
      </c>
      <c r="M32" s="128">
        <f t="shared" si="1"/>
        <v>-122.654145</v>
      </c>
      <c r="N32" s="24">
        <v>-75</v>
      </c>
      <c r="O32" s="24">
        <v>-39</v>
      </c>
      <c r="P32" s="24">
        <v>-42</v>
      </c>
      <c r="Q32" s="24">
        <v>-66</v>
      </c>
      <c r="R32" s="24">
        <v>-61</v>
      </c>
      <c r="S32" s="24">
        <v>-33</v>
      </c>
      <c r="T32" s="24">
        <v>-37</v>
      </c>
      <c r="U32" s="24">
        <v>-89</v>
      </c>
      <c r="V32" s="24">
        <v>-44</v>
      </c>
      <c r="W32" s="24">
        <v>-44</v>
      </c>
      <c r="X32" s="24">
        <v>-56</v>
      </c>
      <c r="Y32" s="24">
        <v>-52</v>
      </c>
      <c r="Z32" s="24">
        <v>-19.457425000000001</v>
      </c>
      <c r="AA32" s="24">
        <v>-36.245961000000001</v>
      </c>
      <c r="AB32" s="24">
        <v>-22.226576000000001</v>
      </c>
      <c r="AC32" s="24">
        <v>-51.546567000000003</v>
      </c>
      <c r="AD32" s="24">
        <v>-48.090686999999996</v>
      </c>
      <c r="AE32" s="24">
        <v>-70.256833</v>
      </c>
      <c r="AF32" s="24">
        <v>-56.521172999999997</v>
      </c>
      <c r="AG32" s="24">
        <v>-23.461836000000002</v>
      </c>
      <c r="AH32" s="24">
        <v>-66.782182000000006</v>
      </c>
      <c r="AI32" s="24">
        <v>-40.098615000000002</v>
      </c>
      <c r="AJ32" s="24">
        <v>-47.504438</v>
      </c>
      <c r="AK32" s="24">
        <v>-115.63105299999999</v>
      </c>
      <c r="AL32" s="425">
        <v>-76.948817000000005</v>
      </c>
      <c r="AM32" s="425">
        <v>-48.376815999999998</v>
      </c>
      <c r="AN32" s="425">
        <v>-47.639046</v>
      </c>
      <c r="AO32" s="425">
        <v>-37.035420000000002</v>
      </c>
      <c r="AP32" s="425">
        <v>-27.562249000000001</v>
      </c>
      <c r="AQ32" s="425">
        <v>-64.489678999999995</v>
      </c>
      <c r="AR32" s="425">
        <v>-19.133668</v>
      </c>
      <c r="AS32" s="425">
        <v>-55.577969000000003</v>
      </c>
      <c r="AT32" s="425">
        <v>-37.257045000000005</v>
      </c>
      <c r="AU32" s="425">
        <v>-26.918074000000001</v>
      </c>
      <c r="AV32" s="425">
        <v>-48.473109000000001</v>
      </c>
      <c r="AW32" s="24">
        <v>-65.100819999999999</v>
      </c>
      <c r="AX32" s="121">
        <v>-23</v>
      </c>
      <c r="AY32" s="121">
        <v>-22</v>
      </c>
      <c r="AZ32" s="121">
        <v>-41</v>
      </c>
      <c r="BA32" s="121">
        <v>-14</v>
      </c>
      <c r="BB32" s="121">
        <v>-57</v>
      </c>
      <c r="BC32" s="121">
        <v>-18</v>
      </c>
      <c r="BD32" s="121">
        <v>-36</v>
      </c>
      <c r="BE32" s="121">
        <v>-18</v>
      </c>
      <c r="BF32" s="121">
        <v>-29</v>
      </c>
      <c r="BG32" s="121">
        <v>-38</v>
      </c>
      <c r="BH32" s="121">
        <v>-44</v>
      </c>
      <c r="BI32" s="279">
        <v>-126.234559</v>
      </c>
      <c r="BJ32" s="425">
        <v>-60.719679999999997</v>
      </c>
      <c r="BK32" s="426">
        <v>-45.171398000000003</v>
      </c>
      <c r="BL32" s="425">
        <v>-16.763066999999999</v>
      </c>
      <c r="BU32" s="255"/>
    </row>
    <row r="33" spans="1:73" s="103" customFormat="1">
      <c r="A33" s="422" t="s">
        <v>212</v>
      </c>
      <c r="B33" s="423" t="s">
        <v>56</v>
      </c>
      <c r="C33" s="24">
        <v>530</v>
      </c>
      <c r="D33" s="24">
        <v>265</v>
      </c>
      <c r="E33" s="24">
        <v>355</v>
      </c>
      <c r="F33" s="24">
        <v>293</v>
      </c>
      <c r="G33" s="24">
        <v>579.87611600000002</v>
      </c>
      <c r="H33" s="24">
        <v>766</v>
      </c>
      <c r="I33" s="24">
        <v>525.02756299999987</v>
      </c>
      <c r="J33" s="128">
        <v>366.27449100000001</v>
      </c>
      <c r="K33" s="128">
        <v>205.357529</v>
      </c>
      <c r="L33" s="128">
        <f t="shared" si="0"/>
        <v>282.87090999999998</v>
      </c>
      <c r="M33" s="128">
        <f t="shared" si="1"/>
        <v>111.290845</v>
      </c>
      <c r="N33" s="424">
        <v>64.898920000000004</v>
      </c>
      <c r="O33" s="424">
        <v>21.565781999999999</v>
      </c>
      <c r="P33" s="424">
        <v>46.749611999999999</v>
      </c>
      <c r="Q33" s="424">
        <v>66.444587999999996</v>
      </c>
      <c r="R33" s="424">
        <v>29.712391</v>
      </c>
      <c r="S33" s="424">
        <v>49.690874000000001</v>
      </c>
      <c r="T33" s="424">
        <v>93.745520999999997</v>
      </c>
      <c r="U33" s="424">
        <v>62.905943999999998</v>
      </c>
      <c r="V33" s="424">
        <v>15.100463</v>
      </c>
      <c r="W33" s="424">
        <v>33.016986000000003</v>
      </c>
      <c r="X33" s="424">
        <v>21.541993999999999</v>
      </c>
      <c r="Y33" s="424">
        <v>19.654488000000001</v>
      </c>
      <c r="Z33" s="425">
        <v>14.482008</v>
      </c>
      <c r="AA33" s="425">
        <v>27.578023000000002</v>
      </c>
      <c r="AB33" s="425">
        <v>0</v>
      </c>
      <c r="AC33" s="425">
        <v>0</v>
      </c>
      <c r="AD33" s="425">
        <v>57.215837000000001</v>
      </c>
      <c r="AE33" s="425">
        <v>39.339770000000001</v>
      </c>
      <c r="AF33" s="425">
        <v>28.167974999999998</v>
      </c>
      <c r="AG33" s="425">
        <v>94.957812000000004</v>
      </c>
      <c r="AH33" s="425">
        <v>30.226265999999999</v>
      </c>
      <c r="AI33" s="425">
        <v>26.111039999999999</v>
      </c>
      <c r="AJ33" s="425">
        <v>17.19576</v>
      </c>
      <c r="AK33" s="425">
        <v>31</v>
      </c>
      <c r="AL33" s="425">
        <v>25.348140000000001</v>
      </c>
      <c r="AM33" s="425">
        <v>14.0016</v>
      </c>
      <c r="AN33" s="425">
        <v>0</v>
      </c>
      <c r="AO33" s="425">
        <v>0</v>
      </c>
      <c r="AP33" s="425">
        <v>8.0264249999999997</v>
      </c>
      <c r="AQ33" s="425">
        <v>10.888268</v>
      </c>
      <c r="AR33" s="425">
        <v>18.293579999999999</v>
      </c>
      <c r="AS33" s="425">
        <v>58.199193999999999</v>
      </c>
      <c r="AT33" s="425">
        <v>0</v>
      </c>
      <c r="AU33" s="425">
        <v>56.249513999999998</v>
      </c>
      <c r="AV33" s="425">
        <v>6.8112000000000004</v>
      </c>
      <c r="AW33" s="24">
        <v>7.5396080000000003</v>
      </c>
      <c r="AX33" s="121">
        <v>4</v>
      </c>
      <c r="AY33" s="121">
        <v>0</v>
      </c>
      <c r="AZ33" s="121">
        <v>18</v>
      </c>
      <c r="BA33" s="121">
        <v>24</v>
      </c>
      <c r="BB33" s="121">
        <v>44</v>
      </c>
      <c r="BC33" s="121">
        <v>46</v>
      </c>
      <c r="BD33" s="121">
        <v>43</v>
      </c>
      <c r="BE33" s="121">
        <v>16</v>
      </c>
      <c r="BF33" s="121">
        <v>20</v>
      </c>
      <c r="BG33" s="121">
        <v>22</v>
      </c>
      <c r="BH33" s="121">
        <v>30</v>
      </c>
      <c r="BI33" s="279">
        <v>15.87091</v>
      </c>
      <c r="BJ33" s="425">
        <v>27.949522999999999</v>
      </c>
      <c r="BK33" s="426">
        <v>50.263990999999997</v>
      </c>
      <c r="BL33" s="425">
        <v>33.077331000000001</v>
      </c>
    </row>
    <row r="34" spans="1:73" s="103" customFormat="1">
      <c r="A34" s="422"/>
      <c r="B34" s="423" t="s">
        <v>58</v>
      </c>
      <c r="C34" s="24">
        <v>305</v>
      </c>
      <c r="D34" s="24">
        <v>253</v>
      </c>
      <c r="E34" s="24">
        <v>226</v>
      </c>
      <c r="F34" s="24">
        <v>335</v>
      </c>
      <c r="G34" s="24">
        <v>209.61248900000001</v>
      </c>
      <c r="H34" s="24">
        <v>232</v>
      </c>
      <c r="I34" s="24">
        <v>271</v>
      </c>
      <c r="J34" s="128">
        <v>286.04668100000004</v>
      </c>
      <c r="K34" s="128">
        <v>342.493765</v>
      </c>
      <c r="L34" s="128">
        <f t="shared" si="0"/>
        <v>488.46189700000002</v>
      </c>
      <c r="M34" s="128">
        <f t="shared" si="1"/>
        <v>162.20305200000001</v>
      </c>
      <c r="N34" s="279">
        <v>14</v>
      </c>
      <c r="O34" s="279">
        <v>14</v>
      </c>
      <c r="P34" s="279">
        <v>16</v>
      </c>
      <c r="Q34" s="279">
        <v>14</v>
      </c>
      <c r="R34" s="279">
        <v>49</v>
      </c>
      <c r="S34" s="279">
        <v>20</v>
      </c>
      <c r="T34" s="279">
        <v>20</v>
      </c>
      <c r="U34" s="279">
        <v>12</v>
      </c>
      <c r="V34" s="279">
        <v>41</v>
      </c>
      <c r="W34" s="279">
        <v>18</v>
      </c>
      <c r="X34" s="279">
        <v>27</v>
      </c>
      <c r="Y34" s="279">
        <v>26</v>
      </c>
      <c r="Z34" s="428">
        <v>24.591635</v>
      </c>
      <c r="AA34" s="428">
        <v>14.484997</v>
      </c>
      <c r="AB34" s="428">
        <v>23.570627999999999</v>
      </c>
      <c r="AC34" s="428">
        <v>24.667027999999998</v>
      </c>
      <c r="AD34" s="428">
        <v>12.850452000000001</v>
      </c>
      <c r="AE34" s="428">
        <v>15.310121000000001</v>
      </c>
      <c r="AF34" s="428">
        <v>30.507047</v>
      </c>
      <c r="AG34" s="428">
        <v>11.544613999999999</v>
      </c>
      <c r="AH34" s="428">
        <v>28.861260999999999</v>
      </c>
      <c r="AI34" s="428">
        <v>31.953157000000001</v>
      </c>
      <c r="AJ34" s="428">
        <v>23.608346999999998</v>
      </c>
      <c r="AK34" s="425">
        <v>44.097394000000001</v>
      </c>
      <c r="AL34" s="425">
        <v>26.067919</v>
      </c>
      <c r="AM34" s="425">
        <v>18.346881</v>
      </c>
      <c r="AN34" s="425">
        <v>21.517973000000001</v>
      </c>
      <c r="AO34" s="425">
        <v>16.864101000000002</v>
      </c>
      <c r="AP34" s="425">
        <v>10.783008000000001</v>
      </c>
      <c r="AQ34" s="425">
        <v>17.155607</v>
      </c>
      <c r="AR34" s="425">
        <v>48.493797999999998</v>
      </c>
      <c r="AS34" s="425">
        <v>18.666395999999999</v>
      </c>
      <c r="AT34" s="425">
        <v>51.990004999999996</v>
      </c>
      <c r="AU34" s="425">
        <v>37.581100999999997</v>
      </c>
      <c r="AV34" s="425">
        <v>33.989781000000001</v>
      </c>
      <c r="AW34" s="24">
        <v>41.037194999999997</v>
      </c>
      <c r="AX34" s="121">
        <v>46</v>
      </c>
      <c r="AY34" s="121">
        <v>26</v>
      </c>
      <c r="AZ34" s="121">
        <v>36</v>
      </c>
      <c r="BA34" s="121">
        <v>19</v>
      </c>
      <c r="BB34" s="121">
        <v>15</v>
      </c>
      <c r="BC34" s="121">
        <v>31</v>
      </c>
      <c r="BD34" s="121">
        <v>48</v>
      </c>
      <c r="BE34" s="121">
        <v>66</v>
      </c>
      <c r="BF34" s="121">
        <v>49</v>
      </c>
      <c r="BG34" s="121">
        <v>34</v>
      </c>
      <c r="BH34" s="121">
        <v>37</v>
      </c>
      <c r="BI34" s="279">
        <v>81.461896999999993</v>
      </c>
      <c r="BJ34" s="425">
        <v>45.952883999999997</v>
      </c>
      <c r="BK34" s="426">
        <v>63.317714000000002</v>
      </c>
      <c r="BL34" s="425">
        <v>52.932454</v>
      </c>
      <c r="BU34" s="255"/>
    </row>
    <row r="35" spans="1:73" s="103" customFormat="1">
      <c r="A35" s="422"/>
      <c r="B35" s="423" t="s">
        <v>93</v>
      </c>
      <c r="C35" s="24">
        <v>225</v>
      </c>
      <c r="D35" s="24">
        <v>12</v>
      </c>
      <c r="E35" s="24">
        <v>129</v>
      </c>
      <c r="F35" s="24">
        <v>-42</v>
      </c>
      <c r="G35" s="24">
        <v>370.26362700000004</v>
      </c>
      <c r="H35" s="24">
        <v>534</v>
      </c>
      <c r="I35" s="24">
        <v>254.02756299999987</v>
      </c>
      <c r="J35" s="24">
        <v>80.227809999999977</v>
      </c>
      <c r="K35" s="128">
        <v>-137.136236</v>
      </c>
      <c r="L35" s="128">
        <f t="shared" si="0"/>
        <v>-206.59098699999998</v>
      </c>
      <c r="M35" s="128">
        <f t="shared" si="1"/>
        <v>-50.912207000000002</v>
      </c>
      <c r="N35" s="24">
        <v>50.898920000000004</v>
      </c>
      <c r="O35" s="24">
        <v>7.5657819999999987</v>
      </c>
      <c r="P35" s="24">
        <v>30.749611999999999</v>
      </c>
      <c r="Q35" s="24">
        <v>52.444587999999996</v>
      </c>
      <c r="R35" s="24">
        <v>-19.287609</v>
      </c>
      <c r="S35" s="24">
        <v>29.690874000000001</v>
      </c>
      <c r="T35" s="24">
        <v>73.745520999999997</v>
      </c>
      <c r="U35" s="24">
        <v>50.905943999999998</v>
      </c>
      <c r="V35" s="24">
        <v>-25.899537000000002</v>
      </c>
      <c r="W35" s="24">
        <v>15.016986000000003</v>
      </c>
      <c r="X35" s="24">
        <v>-5.458006000000001</v>
      </c>
      <c r="Y35" s="24">
        <v>-6.3455119999999994</v>
      </c>
      <c r="Z35" s="24">
        <v>-10.109627</v>
      </c>
      <c r="AA35" s="24">
        <v>13.093026000000002</v>
      </c>
      <c r="AB35" s="24">
        <v>-23.570627999999999</v>
      </c>
      <c r="AC35" s="24">
        <v>-24.667027999999998</v>
      </c>
      <c r="AD35" s="24">
        <v>44.365385000000003</v>
      </c>
      <c r="AE35" s="24">
        <v>24.029648999999999</v>
      </c>
      <c r="AF35" s="24">
        <v>-2.3390720000000016</v>
      </c>
      <c r="AG35" s="24">
        <v>83.413198000000008</v>
      </c>
      <c r="AH35" s="24">
        <v>1.365005</v>
      </c>
      <c r="AI35" s="24">
        <v>-5.8421170000000018</v>
      </c>
      <c r="AJ35" s="24">
        <v>-6.4125869999999985</v>
      </c>
      <c r="AK35" s="24">
        <v>-13.097394000000001</v>
      </c>
      <c r="AL35" s="425">
        <v>-0.71977899999999906</v>
      </c>
      <c r="AM35" s="425">
        <v>-4.3452809999999999</v>
      </c>
      <c r="AN35" s="425">
        <v>-21.517973000000001</v>
      </c>
      <c r="AO35" s="425">
        <v>-16.864101000000002</v>
      </c>
      <c r="AP35" s="425">
        <v>-2.7565830000000009</v>
      </c>
      <c r="AQ35" s="425">
        <v>-6.2673389999999998</v>
      </c>
      <c r="AR35" s="425">
        <v>-30.200218</v>
      </c>
      <c r="AS35" s="425">
        <v>39.532798</v>
      </c>
      <c r="AT35" s="425">
        <v>-51.990004999999996</v>
      </c>
      <c r="AU35" s="425">
        <v>18.668413000000001</v>
      </c>
      <c r="AV35" s="425">
        <v>-27.178581000000001</v>
      </c>
      <c r="AW35" s="24">
        <v>-33.497586999999996</v>
      </c>
      <c r="AX35" s="121">
        <v>-42</v>
      </c>
      <c r="AY35" s="121">
        <v>-26</v>
      </c>
      <c r="AZ35" s="121">
        <v>-18</v>
      </c>
      <c r="BA35" s="121">
        <v>5</v>
      </c>
      <c r="BB35" s="121">
        <v>29</v>
      </c>
      <c r="BC35" s="121">
        <v>15</v>
      </c>
      <c r="BD35" s="121">
        <v>-5</v>
      </c>
      <c r="BE35" s="121">
        <v>-50</v>
      </c>
      <c r="BF35" s="121">
        <v>-29</v>
      </c>
      <c r="BG35" s="121">
        <v>-12</v>
      </c>
      <c r="BH35" s="121">
        <v>-8</v>
      </c>
      <c r="BI35" s="279">
        <v>-65.590986999999998</v>
      </c>
      <c r="BJ35" s="425">
        <v>-18.003361000000002</v>
      </c>
      <c r="BK35" s="426">
        <v>-13.053723</v>
      </c>
      <c r="BL35" s="425">
        <v>-19.855122999999999</v>
      </c>
      <c r="BU35" s="255"/>
    </row>
    <row r="36" spans="1:73" s="103" customFormat="1">
      <c r="A36" s="417" t="s">
        <v>213</v>
      </c>
      <c r="B36" s="423" t="s">
        <v>56</v>
      </c>
      <c r="C36" s="24">
        <v>3</v>
      </c>
      <c r="D36" s="24">
        <v>7</v>
      </c>
      <c r="E36" s="24">
        <v>19</v>
      </c>
      <c r="F36" s="24">
        <v>20</v>
      </c>
      <c r="G36" s="24">
        <v>180.31555800000001</v>
      </c>
      <c r="H36" s="24">
        <v>9</v>
      </c>
      <c r="I36" s="24">
        <v>3.0108280000000001</v>
      </c>
      <c r="J36" s="128">
        <v>3.9422419999999998</v>
      </c>
      <c r="K36" s="128">
        <v>9.3387000000000011</v>
      </c>
      <c r="L36" s="128">
        <f t="shared" si="0"/>
        <v>5</v>
      </c>
      <c r="M36" s="128">
        <f t="shared" si="1"/>
        <v>0</v>
      </c>
      <c r="N36" s="424">
        <v>0</v>
      </c>
      <c r="O36" s="424">
        <v>0</v>
      </c>
      <c r="P36" s="424">
        <v>0</v>
      </c>
      <c r="Q36" s="424">
        <v>0</v>
      </c>
      <c r="R36" s="424">
        <v>0</v>
      </c>
      <c r="S36" s="424">
        <v>0.75</v>
      </c>
      <c r="T36" s="424">
        <v>0.96</v>
      </c>
      <c r="U36" s="424">
        <v>0</v>
      </c>
      <c r="V36" s="424">
        <v>0</v>
      </c>
      <c r="W36" s="424">
        <v>0</v>
      </c>
      <c r="X36" s="424">
        <v>0</v>
      </c>
      <c r="Y36" s="424">
        <v>1.3008280000000001</v>
      </c>
      <c r="Z36" s="425">
        <v>0</v>
      </c>
      <c r="AA36" s="425">
        <v>0</v>
      </c>
      <c r="AB36" s="425">
        <v>0</v>
      </c>
      <c r="AC36" s="425">
        <v>2.398577</v>
      </c>
      <c r="AD36" s="425">
        <v>0.9</v>
      </c>
      <c r="AE36" s="425">
        <v>0</v>
      </c>
      <c r="AF36" s="425">
        <v>0</v>
      </c>
      <c r="AG36" s="425">
        <v>0</v>
      </c>
      <c r="AH36" s="425">
        <v>0</v>
      </c>
      <c r="AI36" s="425">
        <v>0.64366500000000004</v>
      </c>
      <c r="AJ36" s="425">
        <v>0</v>
      </c>
      <c r="AK36" s="425">
        <v>0</v>
      </c>
      <c r="AL36" s="425">
        <v>0</v>
      </c>
      <c r="AM36" s="425">
        <v>0</v>
      </c>
      <c r="AN36" s="425">
        <v>0</v>
      </c>
      <c r="AO36" s="425">
        <v>0</v>
      </c>
      <c r="AP36" s="425">
        <v>1.8</v>
      </c>
      <c r="AQ36" s="425">
        <v>1.8</v>
      </c>
      <c r="AR36" s="425">
        <v>2.7587999999999999</v>
      </c>
      <c r="AS36" s="425">
        <v>0</v>
      </c>
      <c r="AT36" s="425">
        <v>0</v>
      </c>
      <c r="AU36" s="425">
        <v>0</v>
      </c>
      <c r="AV36" s="425">
        <v>2.9799000000000002</v>
      </c>
      <c r="AW36" s="24">
        <v>0</v>
      </c>
      <c r="AX36" s="121"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3</v>
      </c>
      <c r="BD36" s="121">
        <v>2</v>
      </c>
      <c r="BE36" s="121">
        <v>0</v>
      </c>
      <c r="BF36" s="121">
        <v>0</v>
      </c>
      <c r="BG36" s="121">
        <v>0</v>
      </c>
      <c r="BH36" s="121">
        <v>0</v>
      </c>
      <c r="BI36" s="279">
        <v>0</v>
      </c>
      <c r="BJ36" s="425">
        <v>0</v>
      </c>
      <c r="BK36" s="426">
        <v>0</v>
      </c>
      <c r="BL36" s="425">
        <v>0</v>
      </c>
    </row>
    <row r="37" spans="1:73" s="103" customFormat="1">
      <c r="A37" s="417"/>
      <c r="B37" s="423" t="s">
        <v>58</v>
      </c>
      <c r="C37" s="24">
        <v>132</v>
      </c>
      <c r="D37" s="24">
        <v>136</v>
      </c>
      <c r="E37" s="24">
        <v>82</v>
      </c>
      <c r="F37" s="24">
        <v>64</v>
      </c>
      <c r="G37" s="24">
        <v>4829.2081670000007</v>
      </c>
      <c r="H37" s="24">
        <v>95</v>
      </c>
      <c r="I37" s="24">
        <v>62</v>
      </c>
      <c r="J37" s="128">
        <v>67.577500000000015</v>
      </c>
      <c r="K37" s="128">
        <v>60.921337999999999</v>
      </c>
      <c r="L37" s="128">
        <f t="shared" si="0"/>
        <v>122.345069</v>
      </c>
      <c r="M37" s="128">
        <f t="shared" si="1"/>
        <v>29.445449</v>
      </c>
      <c r="N37" s="279">
        <v>4</v>
      </c>
      <c r="O37" s="279">
        <v>2</v>
      </c>
      <c r="P37" s="279">
        <v>4</v>
      </c>
      <c r="Q37" s="279">
        <v>1</v>
      </c>
      <c r="R37" s="279">
        <v>14</v>
      </c>
      <c r="S37" s="279">
        <v>1</v>
      </c>
      <c r="T37" s="279">
        <v>13</v>
      </c>
      <c r="U37" s="279">
        <v>13</v>
      </c>
      <c r="V37" s="279">
        <v>0</v>
      </c>
      <c r="W37" s="279">
        <v>5</v>
      </c>
      <c r="X37" s="279">
        <v>2</v>
      </c>
      <c r="Y37" s="279">
        <v>3</v>
      </c>
      <c r="Z37" s="428">
        <v>3.5377710000000002</v>
      </c>
      <c r="AA37" s="428">
        <v>5.194985</v>
      </c>
      <c r="AB37" s="428">
        <v>2.3026260000000001</v>
      </c>
      <c r="AC37" s="428">
        <v>0.45766000000000001</v>
      </c>
      <c r="AD37" s="428">
        <v>2.5488200000000001</v>
      </c>
      <c r="AE37" s="428">
        <v>17.788512000000001</v>
      </c>
      <c r="AF37" s="428">
        <v>6.4128740000000004</v>
      </c>
      <c r="AG37" s="428">
        <v>1.422679</v>
      </c>
      <c r="AH37" s="428">
        <v>8.9225980000000007</v>
      </c>
      <c r="AI37" s="428">
        <v>8.9896820000000002</v>
      </c>
      <c r="AJ37" s="428">
        <v>2.0984829999999999</v>
      </c>
      <c r="AK37" s="425">
        <v>7.9008099999999999</v>
      </c>
      <c r="AL37" s="425">
        <v>3.2163940000000002</v>
      </c>
      <c r="AM37" s="425">
        <v>9.784205</v>
      </c>
      <c r="AN37" s="425">
        <v>2.3019620000000001</v>
      </c>
      <c r="AO37" s="425">
        <v>15.345587999999999</v>
      </c>
      <c r="AP37" s="425">
        <v>0.49673</v>
      </c>
      <c r="AQ37" s="425">
        <v>0.92313999999999996</v>
      </c>
      <c r="AR37" s="425">
        <v>2.6851590000000001</v>
      </c>
      <c r="AS37" s="425">
        <v>5.175567</v>
      </c>
      <c r="AT37" s="425">
        <v>1.9792339999999999</v>
      </c>
      <c r="AU37" s="425">
        <v>2.3394910000000002</v>
      </c>
      <c r="AV37" s="425">
        <v>9.5848060000000004</v>
      </c>
      <c r="AW37" s="24">
        <v>7.0890620000000002</v>
      </c>
      <c r="AX37" s="121">
        <v>3</v>
      </c>
      <c r="AY37" s="121">
        <v>1</v>
      </c>
      <c r="AZ37" s="121">
        <v>19</v>
      </c>
      <c r="BA37" s="121">
        <v>0</v>
      </c>
      <c r="BB37" s="121">
        <v>13</v>
      </c>
      <c r="BC37" s="121">
        <v>14</v>
      </c>
      <c r="BD37" s="121">
        <v>3</v>
      </c>
      <c r="BE37" s="121">
        <v>9</v>
      </c>
      <c r="BF37" s="121">
        <v>1</v>
      </c>
      <c r="BG37" s="121">
        <v>7</v>
      </c>
      <c r="BH37" s="121">
        <v>39</v>
      </c>
      <c r="BI37" s="279">
        <v>13.345069000000001</v>
      </c>
      <c r="BJ37" s="425">
        <v>7.7756210000000001</v>
      </c>
      <c r="BK37" s="426">
        <v>5.5490579999999996</v>
      </c>
      <c r="BL37" s="425">
        <v>16.12077</v>
      </c>
      <c r="BU37" s="255"/>
    </row>
    <row r="38" spans="1:73" s="103" customFormat="1">
      <c r="A38" s="417"/>
      <c r="B38" s="423" t="s">
        <v>93</v>
      </c>
      <c r="C38" s="24">
        <v>-129</v>
      </c>
      <c r="D38" s="24">
        <v>-129</v>
      </c>
      <c r="E38" s="24">
        <v>-63</v>
      </c>
      <c r="F38" s="24">
        <v>-44</v>
      </c>
      <c r="G38" s="24">
        <v>-4648.8926090000004</v>
      </c>
      <c r="H38" s="24">
        <v>-86</v>
      </c>
      <c r="I38" s="24">
        <v>-58.989171999999996</v>
      </c>
      <c r="J38" s="24">
        <v>-63.635258000000015</v>
      </c>
      <c r="K38" s="128">
        <v>-51.582637999999996</v>
      </c>
      <c r="L38" s="128">
        <f t="shared" si="0"/>
        <v>-118.345069</v>
      </c>
      <c r="M38" s="128">
        <f t="shared" si="1"/>
        <v>-29.445449</v>
      </c>
      <c r="N38" s="24">
        <v>-4</v>
      </c>
      <c r="O38" s="24">
        <v>-2</v>
      </c>
      <c r="P38" s="24">
        <v>-4</v>
      </c>
      <c r="Q38" s="24">
        <v>-1</v>
      </c>
      <c r="R38" s="24">
        <v>-14</v>
      </c>
      <c r="S38" s="24">
        <v>-0.25</v>
      </c>
      <c r="T38" s="24">
        <v>-12.04</v>
      </c>
      <c r="U38" s="24">
        <v>-13</v>
      </c>
      <c r="V38" s="24">
        <v>0</v>
      </c>
      <c r="W38" s="24">
        <v>-5</v>
      </c>
      <c r="X38" s="24">
        <v>-2</v>
      </c>
      <c r="Y38" s="24">
        <v>-1.6991719999999999</v>
      </c>
      <c r="Z38" s="24">
        <v>-3.5377710000000002</v>
      </c>
      <c r="AA38" s="24">
        <v>-5.194985</v>
      </c>
      <c r="AB38" s="24">
        <v>-2.3026260000000001</v>
      </c>
      <c r="AC38" s="24">
        <v>1.940917</v>
      </c>
      <c r="AD38" s="24">
        <v>-1.6488200000000002</v>
      </c>
      <c r="AE38" s="24">
        <v>-17.788512000000001</v>
      </c>
      <c r="AF38" s="24">
        <v>-6.4128740000000004</v>
      </c>
      <c r="AG38" s="24">
        <v>-1.422679</v>
      </c>
      <c r="AH38" s="24">
        <v>-8.9225980000000007</v>
      </c>
      <c r="AI38" s="24">
        <v>-8.3460169999999998</v>
      </c>
      <c r="AJ38" s="24">
        <v>-2.0984829999999999</v>
      </c>
      <c r="AK38" s="24">
        <v>-7.9008099999999999</v>
      </c>
      <c r="AL38" s="425">
        <v>-3.2163940000000002</v>
      </c>
      <c r="AM38" s="425">
        <v>-9.784205</v>
      </c>
      <c r="AN38" s="425">
        <v>-2.3019620000000001</v>
      </c>
      <c r="AO38" s="425">
        <v>-15.345587999999999</v>
      </c>
      <c r="AP38" s="425">
        <v>1.3032699999999999</v>
      </c>
      <c r="AQ38" s="425">
        <v>0.87686000000000008</v>
      </c>
      <c r="AR38" s="425">
        <v>7.3640999999999845E-2</v>
      </c>
      <c r="AS38" s="425">
        <v>-5.175567</v>
      </c>
      <c r="AT38" s="425">
        <v>-1.9792339999999999</v>
      </c>
      <c r="AU38" s="425">
        <v>-2.3394910000000002</v>
      </c>
      <c r="AV38" s="425">
        <v>-6.6049059999999997</v>
      </c>
      <c r="AW38" s="24">
        <v>-7.0890620000000002</v>
      </c>
      <c r="AX38" s="121">
        <v>-3</v>
      </c>
      <c r="AY38" s="121">
        <v>-1</v>
      </c>
      <c r="AZ38" s="121">
        <v>-19</v>
      </c>
      <c r="BA38" s="121">
        <v>0</v>
      </c>
      <c r="BB38" s="121">
        <v>-13</v>
      </c>
      <c r="BC38" s="121">
        <v>-12</v>
      </c>
      <c r="BD38" s="121">
        <v>-2</v>
      </c>
      <c r="BE38" s="121">
        <v>-8</v>
      </c>
      <c r="BF38" s="121">
        <v>-1</v>
      </c>
      <c r="BG38" s="121">
        <v>-7</v>
      </c>
      <c r="BH38" s="121">
        <v>-39</v>
      </c>
      <c r="BI38" s="279">
        <v>-13.345069000000001</v>
      </c>
      <c r="BJ38" s="425">
        <v>-7.7756210000000001</v>
      </c>
      <c r="BK38" s="426">
        <v>-5.5490579999999996</v>
      </c>
      <c r="BL38" s="425">
        <v>-16.12077</v>
      </c>
      <c r="BU38" s="255"/>
    </row>
    <row r="39" spans="1:73" s="103" customFormat="1">
      <c r="A39" s="417" t="s">
        <v>199</v>
      </c>
      <c r="B39" s="423" t="s">
        <v>56</v>
      </c>
      <c r="C39" s="24">
        <v>187</v>
      </c>
      <c r="D39" s="24">
        <v>365</v>
      </c>
      <c r="E39" s="24">
        <v>392</v>
      </c>
      <c r="F39" s="24">
        <v>106</v>
      </c>
      <c r="G39" s="24">
        <v>410.84986399999997</v>
      </c>
      <c r="H39" s="24">
        <v>464</v>
      </c>
      <c r="I39" s="24">
        <v>449.76896099999999</v>
      </c>
      <c r="J39" s="128">
        <v>528.20663300000001</v>
      </c>
      <c r="K39" s="128">
        <v>558.62524100000007</v>
      </c>
      <c r="L39" s="128">
        <f t="shared" si="0"/>
        <v>434.029946</v>
      </c>
      <c r="M39" s="128">
        <f t="shared" si="1"/>
        <v>136.05473800000001</v>
      </c>
      <c r="N39" s="424">
        <v>7.1308340000000001</v>
      </c>
      <c r="O39" s="424">
        <v>62.663487000000003</v>
      </c>
      <c r="P39" s="424">
        <v>18.470952</v>
      </c>
      <c r="Q39" s="424">
        <v>24.025950000000002</v>
      </c>
      <c r="R39" s="424">
        <v>16.584845999999999</v>
      </c>
      <c r="S39" s="424">
        <v>59.066960999999999</v>
      </c>
      <c r="T39" s="424">
        <v>26.56756</v>
      </c>
      <c r="U39" s="424">
        <v>23.967784999999999</v>
      </c>
      <c r="V39" s="424">
        <v>67.303082000000003</v>
      </c>
      <c r="W39" s="424">
        <v>25.558471999999998</v>
      </c>
      <c r="X39" s="424">
        <v>31.887281999999999</v>
      </c>
      <c r="Y39" s="424">
        <v>86.541749999999993</v>
      </c>
      <c r="Z39" s="425">
        <v>12.139305</v>
      </c>
      <c r="AA39" s="425">
        <v>7.9303020000000002</v>
      </c>
      <c r="AB39" s="425">
        <v>13.227791</v>
      </c>
      <c r="AC39" s="425">
        <v>62.997563999999997</v>
      </c>
      <c r="AD39" s="425">
        <v>42.381433000000001</v>
      </c>
      <c r="AE39" s="425">
        <v>38.348269000000002</v>
      </c>
      <c r="AF39" s="425">
        <v>89.527181999999996</v>
      </c>
      <c r="AG39" s="425">
        <v>27.607434000000001</v>
      </c>
      <c r="AH39" s="425">
        <v>57.963088999999997</v>
      </c>
      <c r="AI39" s="425">
        <v>35.712470000000003</v>
      </c>
      <c r="AJ39" s="425">
        <v>45.371794000000001</v>
      </c>
      <c r="AK39" s="425">
        <v>95</v>
      </c>
      <c r="AL39" s="425">
        <v>8.9205070000000006</v>
      </c>
      <c r="AM39" s="425">
        <v>27.461836999999999</v>
      </c>
      <c r="AN39" s="425">
        <v>35.066234000000001</v>
      </c>
      <c r="AO39" s="425">
        <v>27.434415999999999</v>
      </c>
      <c r="AP39" s="425">
        <v>44.204582000000002</v>
      </c>
      <c r="AQ39" s="425">
        <v>59.727243000000001</v>
      </c>
      <c r="AR39" s="425">
        <v>51.820174999999999</v>
      </c>
      <c r="AS39" s="425">
        <v>95.069293999999999</v>
      </c>
      <c r="AT39" s="425">
        <v>37.492818999999997</v>
      </c>
      <c r="AU39" s="425">
        <v>74.995836999999995</v>
      </c>
      <c r="AV39" s="425">
        <v>23.713830000000002</v>
      </c>
      <c r="AW39" s="24">
        <v>72.718467000000004</v>
      </c>
      <c r="AX39" s="121">
        <v>33</v>
      </c>
      <c r="AY39" s="121">
        <v>29</v>
      </c>
      <c r="AZ39" s="121">
        <v>9</v>
      </c>
      <c r="BA39" s="121">
        <v>61</v>
      </c>
      <c r="BB39" s="121">
        <v>40</v>
      </c>
      <c r="BC39" s="121">
        <v>41</v>
      </c>
      <c r="BD39" s="121">
        <v>46</v>
      </c>
      <c r="BE39" s="121">
        <v>58</v>
      </c>
      <c r="BF39" s="121">
        <v>20</v>
      </c>
      <c r="BG39" s="121">
        <v>18</v>
      </c>
      <c r="BH39" s="121">
        <v>41</v>
      </c>
      <c r="BI39" s="279">
        <v>38.029946000000002</v>
      </c>
      <c r="BJ39" s="425">
        <v>21.337078999999999</v>
      </c>
      <c r="BK39" s="426">
        <v>54.480440000000002</v>
      </c>
      <c r="BL39" s="425">
        <v>60.237219000000003</v>
      </c>
    </row>
    <row r="40" spans="1:73" s="103" customFormat="1">
      <c r="A40" s="417"/>
      <c r="B40" s="423" t="s">
        <v>58</v>
      </c>
      <c r="C40" s="24">
        <v>516</v>
      </c>
      <c r="D40" s="24">
        <v>358</v>
      </c>
      <c r="E40" s="24">
        <v>522</v>
      </c>
      <c r="F40" s="24">
        <v>741</v>
      </c>
      <c r="G40" s="24">
        <v>655.03970500000003</v>
      </c>
      <c r="H40" s="24">
        <v>662</v>
      </c>
      <c r="I40" s="24">
        <v>728</v>
      </c>
      <c r="J40" s="128">
        <v>448.10749800000002</v>
      </c>
      <c r="K40" s="128">
        <v>356.61765899999995</v>
      </c>
      <c r="L40" s="128">
        <f t="shared" si="0"/>
        <v>391.56770899999998</v>
      </c>
      <c r="M40" s="128">
        <f t="shared" si="1"/>
        <v>80.069996000000003</v>
      </c>
      <c r="N40" s="279">
        <v>25</v>
      </c>
      <c r="O40" s="279">
        <v>36</v>
      </c>
      <c r="P40" s="279">
        <v>32</v>
      </c>
      <c r="Q40" s="279">
        <v>290</v>
      </c>
      <c r="R40" s="279">
        <v>29</v>
      </c>
      <c r="S40" s="279">
        <v>26</v>
      </c>
      <c r="T40" s="279">
        <v>27</v>
      </c>
      <c r="U40" s="279">
        <v>26</v>
      </c>
      <c r="V40" s="279">
        <v>100</v>
      </c>
      <c r="W40" s="279">
        <v>32</v>
      </c>
      <c r="X40" s="279">
        <v>53</v>
      </c>
      <c r="Y40" s="279">
        <v>52</v>
      </c>
      <c r="Z40" s="428">
        <v>18.952164</v>
      </c>
      <c r="AA40" s="428">
        <v>26.632144</v>
      </c>
      <c r="AB40" s="428">
        <v>23.966315999999999</v>
      </c>
      <c r="AC40" s="428">
        <v>53.571967000000001</v>
      </c>
      <c r="AD40" s="428">
        <v>51.202947000000002</v>
      </c>
      <c r="AE40" s="428">
        <v>28.434619999999999</v>
      </c>
      <c r="AF40" s="428">
        <v>38.133896</v>
      </c>
      <c r="AG40" s="428">
        <v>48.633825000000002</v>
      </c>
      <c r="AH40" s="428">
        <v>55.265295000000002</v>
      </c>
      <c r="AI40" s="428">
        <v>22.933572000000002</v>
      </c>
      <c r="AJ40" s="428">
        <v>29.628595000000001</v>
      </c>
      <c r="AK40" s="425">
        <v>50.752156999999997</v>
      </c>
      <c r="AL40" s="425">
        <v>26.718910999999999</v>
      </c>
      <c r="AM40" s="425">
        <v>27.149937999999999</v>
      </c>
      <c r="AN40" s="425">
        <v>25.819628999999999</v>
      </c>
      <c r="AO40" s="425">
        <v>19.816437000000001</v>
      </c>
      <c r="AP40" s="425">
        <v>47.521631999999997</v>
      </c>
      <c r="AQ40" s="425">
        <v>32.349069</v>
      </c>
      <c r="AR40" s="425">
        <v>31.739246000000001</v>
      </c>
      <c r="AS40" s="425">
        <v>22.993948</v>
      </c>
      <c r="AT40" s="425">
        <v>31.397148000000001</v>
      </c>
      <c r="AU40" s="425">
        <v>48.734785000000002</v>
      </c>
      <c r="AV40" s="425">
        <v>21.132784000000001</v>
      </c>
      <c r="AW40" s="24">
        <v>21.244132</v>
      </c>
      <c r="AX40" s="121">
        <v>32</v>
      </c>
      <c r="AY40" s="121">
        <v>23</v>
      </c>
      <c r="AZ40" s="121">
        <v>22</v>
      </c>
      <c r="BA40" s="121">
        <v>52</v>
      </c>
      <c r="BB40" s="121">
        <v>26</v>
      </c>
      <c r="BC40" s="121">
        <v>25</v>
      </c>
      <c r="BD40" s="121">
        <v>23</v>
      </c>
      <c r="BE40" s="121">
        <v>34</v>
      </c>
      <c r="BF40" s="121">
        <v>33</v>
      </c>
      <c r="BG40" s="121">
        <v>23</v>
      </c>
      <c r="BH40" s="121">
        <v>26</v>
      </c>
      <c r="BI40" s="279">
        <v>72.567708999999994</v>
      </c>
      <c r="BJ40" s="425">
        <v>27.567716999999998</v>
      </c>
      <c r="BK40" s="426">
        <v>20.360880000000002</v>
      </c>
      <c r="BL40" s="425">
        <v>32.141399</v>
      </c>
      <c r="BU40" s="255"/>
    </row>
    <row r="41" spans="1:73" s="103" customFormat="1">
      <c r="A41" s="417"/>
      <c r="B41" s="423" t="s">
        <v>93</v>
      </c>
      <c r="C41" s="24">
        <v>-329</v>
      </c>
      <c r="D41" s="24">
        <v>7</v>
      </c>
      <c r="E41" s="24">
        <v>-130</v>
      </c>
      <c r="F41" s="24">
        <v>-635</v>
      </c>
      <c r="G41" s="24">
        <v>-244.18984100000006</v>
      </c>
      <c r="H41" s="24">
        <v>-198</v>
      </c>
      <c r="I41" s="24">
        <v>-278.23103900000001</v>
      </c>
      <c r="J41" s="24">
        <v>80.09913499999999</v>
      </c>
      <c r="K41" s="128">
        <v>202.00758200000001</v>
      </c>
      <c r="L41" s="128">
        <f t="shared" si="0"/>
        <v>41.462237000000002</v>
      </c>
      <c r="M41" s="128">
        <f t="shared" si="1"/>
        <v>55.984741999999997</v>
      </c>
      <c r="N41" s="24">
        <v>-17.869166</v>
      </c>
      <c r="O41" s="24">
        <v>26.663487000000003</v>
      </c>
      <c r="P41" s="24">
        <v>-13.529048</v>
      </c>
      <c r="Q41" s="24">
        <v>-265.97404999999998</v>
      </c>
      <c r="R41" s="24">
        <v>-12.415154000000001</v>
      </c>
      <c r="S41" s="24">
        <v>33.066960999999999</v>
      </c>
      <c r="T41" s="24">
        <v>-0.43243999999999971</v>
      </c>
      <c r="U41" s="24">
        <v>-2.0322150000000008</v>
      </c>
      <c r="V41" s="24">
        <v>-32.696917999999997</v>
      </c>
      <c r="W41" s="24">
        <v>-6.4415280000000017</v>
      </c>
      <c r="X41" s="24">
        <v>-21.112718000000001</v>
      </c>
      <c r="Y41" s="24">
        <v>34.541749999999993</v>
      </c>
      <c r="Z41" s="24">
        <v>-6.8128589999999996</v>
      </c>
      <c r="AA41" s="24">
        <v>-18.701841999999999</v>
      </c>
      <c r="AB41" s="24">
        <v>-10.738524999999999</v>
      </c>
      <c r="AC41" s="24">
        <v>9.4255969999999962</v>
      </c>
      <c r="AD41" s="24">
        <v>-8.8215140000000005</v>
      </c>
      <c r="AE41" s="24">
        <v>9.913649000000003</v>
      </c>
      <c r="AF41" s="24">
        <v>51.393285999999996</v>
      </c>
      <c r="AG41" s="24">
        <v>-21.026391</v>
      </c>
      <c r="AH41" s="24">
        <v>2.6977939999999947</v>
      </c>
      <c r="AI41" s="24">
        <v>12.778898000000002</v>
      </c>
      <c r="AJ41" s="24">
        <v>15.743199000000001</v>
      </c>
      <c r="AK41" s="24">
        <v>44.247843000000003</v>
      </c>
      <c r="AL41" s="425">
        <v>-17.798403999999998</v>
      </c>
      <c r="AM41" s="425">
        <v>0.31189900000000037</v>
      </c>
      <c r="AN41" s="425">
        <v>9.2466050000000024</v>
      </c>
      <c r="AO41" s="425">
        <v>7.6179789999999983</v>
      </c>
      <c r="AP41" s="425">
        <v>-3.3170499999999947</v>
      </c>
      <c r="AQ41" s="425">
        <v>27.378174000000001</v>
      </c>
      <c r="AR41" s="425">
        <v>20.080928999999998</v>
      </c>
      <c r="AS41" s="425">
        <v>72.075345999999996</v>
      </c>
      <c r="AT41" s="425">
        <v>6.0956709999999958</v>
      </c>
      <c r="AU41" s="425">
        <v>26.261051999999992</v>
      </c>
      <c r="AV41" s="425">
        <v>2.5810460000000006</v>
      </c>
      <c r="AW41" s="24">
        <v>51.474335000000004</v>
      </c>
      <c r="AX41" s="121">
        <v>1</v>
      </c>
      <c r="AY41" s="121">
        <v>6</v>
      </c>
      <c r="AZ41" s="121">
        <v>-13</v>
      </c>
      <c r="BA41" s="121">
        <v>9</v>
      </c>
      <c r="BB41" s="121">
        <v>13</v>
      </c>
      <c r="BC41" s="121">
        <v>16</v>
      </c>
      <c r="BD41" s="121">
        <v>23</v>
      </c>
      <c r="BE41" s="121">
        <v>24</v>
      </c>
      <c r="BF41" s="121">
        <v>-13</v>
      </c>
      <c r="BG41" s="121">
        <v>-5</v>
      </c>
      <c r="BH41" s="121">
        <v>15</v>
      </c>
      <c r="BI41" s="279">
        <v>-34.537762999999998</v>
      </c>
      <c r="BJ41" s="425">
        <v>-6.2306379999999999</v>
      </c>
      <c r="BK41" s="426">
        <v>34.11956</v>
      </c>
      <c r="BL41" s="425">
        <v>28.09582</v>
      </c>
      <c r="BU41" s="255"/>
    </row>
    <row r="42" spans="1:73" s="103" customFormat="1">
      <c r="A42" s="417" t="s">
        <v>214</v>
      </c>
      <c r="B42" s="423" t="s">
        <v>56</v>
      </c>
      <c r="C42" s="24">
        <v>126</v>
      </c>
      <c r="D42" s="24">
        <v>144</v>
      </c>
      <c r="E42" s="24">
        <v>199</v>
      </c>
      <c r="F42" s="24">
        <v>282</v>
      </c>
      <c r="G42" s="24">
        <v>166.00944999999999</v>
      </c>
      <c r="H42" s="24">
        <v>239</v>
      </c>
      <c r="I42" s="24">
        <v>129.44945000000001</v>
      </c>
      <c r="J42" s="128">
        <v>192.13467500000002</v>
      </c>
      <c r="K42" s="128">
        <v>227.79730799999999</v>
      </c>
      <c r="L42" s="128">
        <f t="shared" si="0"/>
        <v>325.148574</v>
      </c>
      <c r="M42" s="128">
        <f t="shared" si="1"/>
        <v>31.327283999999999</v>
      </c>
      <c r="N42" s="424">
        <v>2.8121960000000001</v>
      </c>
      <c r="O42" s="424">
        <v>0.71064499999999997</v>
      </c>
      <c r="P42" s="424">
        <v>6.3298480000000001</v>
      </c>
      <c r="Q42" s="424">
        <v>2.664587</v>
      </c>
      <c r="R42" s="424">
        <v>7.2456639999999997</v>
      </c>
      <c r="S42" s="424">
        <v>7.3850709999999999</v>
      </c>
      <c r="T42" s="424">
        <v>16.999184</v>
      </c>
      <c r="U42" s="424">
        <v>20.485339</v>
      </c>
      <c r="V42" s="424">
        <v>2.0856089999999998</v>
      </c>
      <c r="W42" s="424">
        <v>6.2281560000000002</v>
      </c>
      <c r="X42" s="424">
        <v>32.463340000000002</v>
      </c>
      <c r="Y42" s="424">
        <v>24.039811</v>
      </c>
      <c r="Z42" s="425">
        <v>11.377387000000001</v>
      </c>
      <c r="AA42" s="425">
        <v>1.5718810000000001</v>
      </c>
      <c r="AB42" s="425">
        <v>8.6129289999999994</v>
      </c>
      <c r="AC42" s="425">
        <v>11.277189999999999</v>
      </c>
      <c r="AD42" s="425">
        <v>25.123352000000001</v>
      </c>
      <c r="AE42" s="425">
        <v>1.3538969999999999</v>
      </c>
      <c r="AF42" s="425">
        <v>12.456151999999999</v>
      </c>
      <c r="AG42" s="425">
        <v>44.131183</v>
      </c>
      <c r="AH42" s="425">
        <v>2.7533609999999999</v>
      </c>
      <c r="AI42" s="425">
        <v>31.043932000000002</v>
      </c>
      <c r="AJ42" s="425">
        <v>36.433411</v>
      </c>
      <c r="AK42" s="425">
        <v>6</v>
      </c>
      <c r="AL42" s="425">
        <v>12.955050999999999</v>
      </c>
      <c r="AM42" s="425">
        <v>20.201824999999999</v>
      </c>
      <c r="AN42" s="425">
        <v>18.866401</v>
      </c>
      <c r="AO42" s="425">
        <v>19.912693999999998</v>
      </c>
      <c r="AP42" s="425">
        <v>9.5007889999999993</v>
      </c>
      <c r="AQ42" s="425">
        <v>42.507095</v>
      </c>
      <c r="AR42" s="425">
        <v>6.6724000000000006E-2</v>
      </c>
      <c r="AS42" s="425">
        <v>4.558211</v>
      </c>
      <c r="AT42" s="425">
        <v>7.8518860000000004</v>
      </c>
      <c r="AU42" s="425">
        <v>24.86026</v>
      </c>
      <c r="AV42" s="425">
        <v>14.520989</v>
      </c>
      <c r="AW42" s="24">
        <v>51.995382999999997</v>
      </c>
      <c r="AX42" s="121">
        <v>3</v>
      </c>
      <c r="AY42" s="121">
        <v>9</v>
      </c>
      <c r="AZ42" s="121">
        <v>22</v>
      </c>
      <c r="BA42" s="121">
        <v>28</v>
      </c>
      <c r="BB42" s="121">
        <v>96</v>
      </c>
      <c r="BC42" s="121">
        <v>28</v>
      </c>
      <c r="BD42" s="121">
        <v>36</v>
      </c>
      <c r="BE42" s="121">
        <v>5</v>
      </c>
      <c r="BF42" s="121">
        <v>12</v>
      </c>
      <c r="BG42" s="121">
        <v>28</v>
      </c>
      <c r="BH42" s="121">
        <v>15</v>
      </c>
      <c r="BI42" s="279">
        <v>43.148574000000004</v>
      </c>
      <c r="BJ42" s="425">
        <v>17.121241000000001</v>
      </c>
      <c r="BK42" s="426">
        <v>11.945710999999999</v>
      </c>
      <c r="BL42" s="425">
        <v>2.260332</v>
      </c>
    </row>
    <row r="43" spans="1:73" s="103" customFormat="1">
      <c r="A43" s="417"/>
      <c r="B43" s="423" t="s">
        <v>58</v>
      </c>
      <c r="C43" s="24">
        <v>3772</v>
      </c>
      <c r="D43" s="24">
        <v>3796</v>
      </c>
      <c r="E43" s="24">
        <v>3674</v>
      </c>
      <c r="F43" s="24">
        <v>4967</v>
      </c>
      <c r="G43" s="24">
        <v>5102.8623359999992</v>
      </c>
      <c r="H43" s="24">
        <v>4152</v>
      </c>
      <c r="I43" s="24">
        <v>3943</v>
      </c>
      <c r="J43" s="128">
        <v>3829.8868629999997</v>
      </c>
      <c r="K43" s="128">
        <v>4017.5872039999999</v>
      </c>
      <c r="L43" s="128">
        <f t="shared" si="0"/>
        <v>3661.0240549999999</v>
      </c>
      <c r="M43" s="128">
        <f t="shared" si="1"/>
        <v>858.44677500000012</v>
      </c>
      <c r="N43" s="279">
        <v>259</v>
      </c>
      <c r="O43" s="279">
        <v>213</v>
      </c>
      <c r="P43" s="279">
        <v>247</v>
      </c>
      <c r="Q43" s="279">
        <v>274</v>
      </c>
      <c r="R43" s="279">
        <v>420</v>
      </c>
      <c r="S43" s="279">
        <v>312</v>
      </c>
      <c r="T43" s="279">
        <v>375</v>
      </c>
      <c r="U43" s="279">
        <v>364</v>
      </c>
      <c r="V43" s="279">
        <v>403</v>
      </c>
      <c r="W43" s="279">
        <v>442</v>
      </c>
      <c r="X43" s="279">
        <v>334</v>
      </c>
      <c r="Y43" s="279">
        <v>300</v>
      </c>
      <c r="Z43" s="428">
        <v>267.53650099999999</v>
      </c>
      <c r="AA43" s="428">
        <v>216.63907399999999</v>
      </c>
      <c r="AB43" s="428">
        <v>317.901388</v>
      </c>
      <c r="AC43" s="428">
        <v>384.15087599999998</v>
      </c>
      <c r="AD43" s="428">
        <v>299.91892799999999</v>
      </c>
      <c r="AE43" s="428">
        <v>277.67830400000003</v>
      </c>
      <c r="AF43" s="428">
        <v>258.42969199999999</v>
      </c>
      <c r="AG43" s="428">
        <v>368.08363400000002</v>
      </c>
      <c r="AH43" s="428">
        <v>233.66023000000001</v>
      </c>
      <c r="AI43" s="428">
        <v>445.31692199999998</v>
      </c>
      <c r="AJ43" s="428">
        <v>297.48609099999999</v>
      </c>
      <c r="AK43" s="425">
        <v>463.08522299999998</v>
      </c>
      <c r="AL43" s="425">
        <v>324.41015900000002</v>
      </c>
      <c r="AM43" s="425">
        <v>280.61812099999997</v>
      </c>
      <c r="AN43" s="425">
        <v>376.80575099999999</v>
      </c>
      <c r="AO43" s="425">
        <v>276.36646999999999</v>
      </c>
      <c r="AP43" s="425">
        <v>327.26943499999999</v>
      </c>
      <c r="AQ43" s="425">
        <v>312.59454299999999</v>
      </c>
      <c r="AR43" s="425">
        <v>282.585196</v>
      </c>
      <c r="AS43" s="425">
        <v>362.88350200000002</v>
      </c>
      <c r="AT43" s="425">
        <v>295.71373699999998</v>
      </c>
      <c r="AU43" s="425">
        <v>394.49421599999999</v>
      </c>
      <c r="AV43" s="425">
        <v>377.57490000000001</v>
      </c>
      <c r="AW43" s="24">
        <v>406.27117399999997</v>
      </c>
      <c r="AX43" s="121">
        <v>195</v>
      </c>
      <c r="AY43" s="121">
        <v>315</v>
      </c>
      <c r="AZ43" s="121">
        <v>171</v>
      </c>
      <c r="BA43" s="121">
        <v>294</v>
      </c>
      <c r="BB43" s="121">
        <v>435</v>
      </c>
      <c r="BC43" s="121">
        <v>409</v>
      </c>
      <c r="BD43" s="121">
        <v>116</v>
      </c>
      <c r="BE43" s="121">
        <v>367</v>
      </c>
      <c r="BF43" s="121">
        <v>228</v>
      </c>
      <c r="BG43" s="121">
        <v>78</v>
      </c>
      <c r="BH43" s="121">
        <v>437</v>
      </c>
      <c r="BI43" s="279">
        <v>616.02405499999998</v>
      </c>
      <c r="BJ43" s="425">
        <v>186.52268900000001</v>
      </c>
      <c r="BK43" s="426">
        <v>322.38852400000002</v>
      </c>
      <c r="BL43" s="425">
        <v>349.53556200000003</v>
      </c>
      <c r="BU43" s="255"/>
    </row>
    <row r="44" spans="1:73" s="103" customFormat="1">
      <c r="A44" s="417"/>
      <c r="B44" s="423" t="s">
        <v>93</v>
      </c>
      <c r="C44" s="24">
        <v>-3646</v>
      </c>
      <c r="D44" s="24">
        <v>-3652</v>
      </c>
      <c r="E44" s="24">
        <v>-3475</v>
      </c>
      <c r="F44" s="24">
        <v>-4685</v>
      </c>
      <c r="G44" s="24">
        <v>-4936.8528859999997</v>
      </c>
      <c r="H44" s="24">
        <v>-3913</v>
      </c>
      <c r="I44" s="24">
        <v>-3813.5505499999999</v>
      </c>
      <c r="J44" s="24">
        <v>-3637.7521879999995</v>
      </c>
      <c r="K44" s="128">
        <v>-3789.7898960000002</v>
      </c>
      <c r="L44" s="128">
        <f t="shared" si="0"/>
        <v>-3334.875481</v>
      </c>
      <c r="M44" s="128">
        <f t="shared" si="1"/>
        <v>-827.11949099999993</v>
      </c>
      <c r="N44" s="24">
        <v>-256.18780400000003</v>
      </c>
      <c r="O44" s="24">
        <v>-212.289355</v>
      </c>
      <c r="P44" s="24">
        <v>-240.670152</v>
      </c>
      <c r="Q44" s="24">
        <v>-271.33541300000002</v>
      </c>
      <c r="R44" s="24">
        <v>-412.75433600000002</v>
      </c>
      <c r="S44" s="24">
        <v>-304.61492900000002</v>
      </c>
      <c r="T44" s="24">
        <v>-358.00081599999999</v>
      </c>
      <c r="U44" s="24">
        <v>-343.51466099999999</v>
      </c>
      <c r="V44" s="24">
        <v>-400.91439100000002</v>
      </c>
      <c r="W44" s="24">
        <v>-435.77184399999999</v>
      </c>
      <c r="X44" s="24">
        <v>-301.53665999999998</v>
      </c>
      <c r="Y44" s="24">
        <v>-275.96018900000001</v>
      </c>
      <c r="Z44" s="24">
        <v>-256.15911399999999</v>
      </c>
      <c r="AA44" s="24">
        <v>-215.067193</v>
      </c>
      <c r="AB44" s="24">
        <v>-309.28845899999999</v>
      </c>
      <c r="AC44" s="24">
        <v>-372.87368599999996</v>
      </c>
      <c r="AD44" s="24">
        <v>-274.79557599999998</v>
      </c>
      <c r="AE44" s="24">
        <v>-276.32440700000001</v>
      </c>
      <c r="AF44" s="24">
        <v>-245.97353999999999</v>
      </c>
      <c r="AG44" s="24">
        <v>-323.952451</v>
      </c>
      <c r="AH44" s="24">
        <v>-230.906869</v>
      </c>
      <c r="AI44" s="24">
        <v>-414.27298999999999</v>
      </c>
      <c r="AJ44" s="24">
        <v>-261.05268000000001</v>
      </c>
      <c r="AK44" s="24">
        <v>-457.08522299999998</v>
      </c>
      <c r="AL44" s="425">
        <v>-311.455108</v>
      </c>
      <c r="AM44" s="425">
        <v>-260.41629599999999</v>
      </c>
      <c r="AN44" s="425">
        <v>-357.93934999999999</v>
      </c>
      <c r="AO44" s="425">
        <v>-256.453776</v>
      </c>
      <c r="AP44" s="425">
        <v>-317.76864599999999</v>
      </c>
      <c r="AQ44" s="425">
        <v>-270.08744799999999</v>
      </c>
      <c r="AR44" s="425">
        <v>-282.51847199999997</v>
      </c>
      <c r="AS44" s="425">
        <v>-358.32529099999999</v>
      </c>
      <c r="AT44" s="425">
        <v>-287.861851</v>
      </c>
      <c r="AU44" s="425">
        <v>-369.63395600000001</v>
      </c>
      <c r="AV44" s="425">
        <v>-363.05391100000003</v>
      </c>
      <c r="AW44" s="24">
        <v>-354.27579099999997</v>
      </c>
      <c r="AX44" s="121">
        <v>-192</v>
      </c>
      <c r="AY44" s="121">
        <v>-306</v>
      </c>
      <c r="AZ44" s="121">
        <v>-149</v>
      </c>
      <c r="BA44" s="121">
        <v>-267</v>
      </c>
      <c r="BB44" s="121">
        <v>-339</v>
      </c>
      <c r="BC44" s="121">
        <v>-381</v>
      </c>
      <c r="BD44" s="121">
        <v>-79</v>
      </c>
      <c r="BE44" s="121">
        <v>-362</v>
      </c>
      <c r="BF44" s="121">
        <v>-215</v>
      </c>
      <c r="BG44" s="121">
        <v>-51</v>
      </c>
      <c r="BH44" s="121">
        <v>-421</v>
      </c>
      <c r="BI44" s="279">
        <v>-572.87548100000004</v>
      </c>
      <c r="BJ44" s="425">
        <v>-169.40144799999999</v>
      </c>
      <c r="BK44" s="426">
        <v>-310.442813</v>
      </c>
      <c r="BL44" s="425">
        <v>-347.27523000000002</v>
      </c>
      <c r="BU44" s="255"/>
    </row>
    <row r="45" spans="1:73" s="103" customFormat="1">
      <c r="A45" s="417" t="s">
        <v>215</v>
      </c>
      <c r="B45" s="423" t="s">
        <v>56</v>
      </c>
      <c r="C45" s="24">
        <v>221</v>
      </c>
      <c r="D45" s="24">
        <v>143</v>
      </c>
      <c r="E45" s="24">
        <v>116</v>
      </c>
      <c r="F45" s="24">
        <v>60</v>
      </c>
      <c r="G45" s="24">
        <v>98.604671999999994</v>
      </c>
      <c r="H45" s="24">
        <v>296</v>
      </c>
      <c r="I45" s="24">
        <v>101.441157</v>
      </c>
      <c r="J45" s="128">
        <v>1.047939</v>
      </c>
      <c r="K45" s="128">
        <v>0</v>
      </c>
      <c r="L45" s="128">
        <f t="shared" si="0"/>
        <v>81.844284999999999</v>
      </c>
      <c r="M45" s="128">
        <f t="shared" si="1"/>
        <v>16.869237999999999</v>
      </c>
      <c r="N45" s="424">
        <v>0</v>
      </c>
      <c r="O45" s="424">
        <v>8.4000000000000005E-2</v>
      </c>
      <c r="P45" s="424">
        <v>80.73</v>
      </c>
      <c r="Q45" s="424">
        <v>0</v>
      </c>
      <c r="R45" s="424">
        <v>0.114534</v>
      </c>
      <c r="S45" s="424">
        <v>7.7675070000000002</v>
      </c>
      <c r="T45" s="424">
        <v>0</v>
      </c>
      <c r="U45" s="424">
        <v>4.3783849999999997</v>
      </c>
      <c r="V45" s="424">
        <v>3.4840000000000003E-2</v>
      </c>
      <c r="W45" s="424">
        <v>0.103439</v>
      </c>
      <c r="X45" s="424">
        <v>8.2284520000000008</v>
      </c>
      <c r="Y45" s="424">
        <v>0</v>
      </c>
      <c r="Z45" s="425">
        <v>0</v>
      </c>
      <c r="AA45" s="425">
        <v>0</v>
      </c>
      <c r="AB45" s="425">
        <v>0</v>
      </c>
      <c r="AC45" s="425">
        <v>0</v>
      </c>
      <c r="AD45" s="425">
        <v>0</v>
      </c>
      <c r="AE45" s="425">
        <v>2.7064999999999999E-2</v>
      </c>
      <c r="AF45" s="425">
        <v>1.7641E-2</v>
      </c>
      <c r="AG45" s="425">
        <v>0</v>
      </c>
      <c r="AH45" s="425">
        <v>0</v>
      </c>
      <c r="AI45" s="425">
        <v>1.003233</v>
      </c>
      <c r="AJ45" s="425">
        <v>0</v>
      </c>
      <c r="AK45" s="425">
        <v>0</v>
      </c>
      <c r="AL45" s="425">
        <v>0</v>
      </c>
      <c r="AM45" s="425">
        <v>0</v>
      </c>
      <c r="AN45" s="425">
        <v>0</v>
      </c>
      <c r="AO45" s="425">
        <v>0</v>
      </c>
      <c r="AP45" s="425">
        <v>0</v>
      </c>
      <c r="AQ45" s="425">
        <v>0</v>
      </c>
      <c r="AR45" s="425">
        <v>0</v>
      </c>
      <c r="AS45" s="425">
        <v>0</v>
      </c>
      <c r="AT45" s="425">
        <v>0</v>
      </c>
      <c r="AU45" s="425">
        <v>0</v>
      </c>
      <c r="AV45" s="425">
        <v>0</v>
      </c>
      <c r="AW45" s="425">
        <v>0</v>
      </c>
      <c r="AX45" s="121">
        <v>0</v>
      </c>
      <c r="AY45" s="121">
        <v>0</v>
      </c>
      <c r="AZ45" s="121">
        <v>0</v>
      </c>
      <c r="BA45" s="121">
        <v>1</v>
      </c>
      <c r="BB45" s="121">
        <v>7</v>
      </c>
      <c r="BC45" s="121">
        <v>0</v>
      </c>
      <c r="BD45" s="121">
        <v>8</v>
      </c>
      <c r="BE45" s="121">
        <v>8</v>
      </c>
      <c r="BF45" s="121">
        <v>0</v>
      </c>
      <c r="BG45" s="121">
        <v>8</v>
      </c>
      <c r="BH45" s="121">
        <v>18</v>
      </c>
      <c r="BI45" s="279">
        <v>31.844284999999999</v>
      </c>
      <c r="BJ45" s="425">
        <v>0</v>
      </c>
      <c r="BK45" s="426">
        <v>0</v>
      </c>
      <c r="BL45" s="425">
        <v>16.869237999999999</v>
      </c>
    </row>
    <row r="46" spans="1:73" s="103" customFormat="1">
      <c r="A46" s="417"/>
      <c r="B46" s="423" t="s">
        <v>58</v>
      </c>
      <c r="C46" s="24">
        <v>174</v>
      </c>
      <c r="D46" s="24">
        <v>138</v>
      </c>
      <c r="E46" s="24">
        <v>171</v>
      </c>
      <c r="F46" s="24">
        <v>85</v>
      </c>
      <c r="G46" s="24">
        <v>85.481358</v>
      </c>
      <c r="H46" s="24">
        <v>165</v>
      </c>
      <c r="I46" s="24">
        <v>193</v>
      </c>
      <c r="J46" s="128">
        <v>169.53251500000002</v>
      </c>
      <c r="K46" s="128">
        <v>249.64830000000001</v>
      </c>
      <c r="L46" s="128">
        <f t="shared" si="0"/>
        <v>201.92937000000001</v>
      </c>
      <c r="M46" s="128">
        <f t="shared" si="1"/>
        <v>55.236149999999995</v>
      </c>
      <c r="N46" s="279">
        <v>1</v>
      </c>
      <c r="O46" s="279">
        <v>11</v>
      </c>
      <c r="P46" s="279">
        <v>16</v>
      </c>
      <c r="Q46" s="279">
        <v>6</v>
      </c>
      <c r="R46" s="279">
        <v>10</v>
      </c>
      <c r="S46" s="279">
        <v>9</v>
      </c>
      <c r="T46" s="279">
        <v>15</v>
      </c>
      <c r="U46" s="279">
        <v>6</v>
      </c>
      <c r="V46" s="279">
        <v>69</v>
      </c>
      <c r="W46" s="279">
        <v>21</v>
      </c>
      <c r="X46" s="279">
        <v>20</v>
      </c>
      <c r="Y46" s="279">
        <v>9</v>
      </c>
      <c r="Z46" s="428">
        <v>49.312635</v>
      </c>
      <c r="AA46" s="428">
        <v>10.016456</v>
      </c>
      <c r="AB46" s="428">
        <v>5.0640260000000001</v>
      </c>
      <c r="AC46" s="428">
        <v>2.2409999999999999E-3</v>
      </c>
      <c r="AD46" s="428">
        <v>6.6287539999999998</v>
      </c>
      <c r="AE46" s="428">
        <v>9.9319970000000009</v>
      </c>
      <c r="AF46" s="428">
        <v>5.1341669999999997</v>
      </c>
      <c r="AG46" s="428">
        <v>26.715692000000001</v>
      </c>
      <c r="AH46" s="428">
        <v>34.399053000000002</v>
      </c>
      <c r="AI46" s="428">
        <v>6.0653360000000003</v>
      </c>
      <c r="AJ46" s="428">
        <v>16.262157999999999</v>
      </c>
      <c r="AK46" s="425">
        <v>0</v>
      </c>
      <c r="AL46" s="425">
        <v>1.966259</v>
      </c>
      <c r="AM46" s="425">
        <v>4.3228619999999998</v>
      </c>
      <c r="AN46" s="425">
        <v>42.679003000000002</v>
      </c>
      <c r="AO46" s="425">
        <v>8.8683069999999997</v>
      </c>
      <c r="AP46" s="425">
        <v>10.146125</v>
      </c>
      <c r="AQ46" s="425">
        <v>21.602601</v>
      </c>
      <c r="AR46" s="425">
        <v>22.037496999999998</v>
      </c>
      <c r="AS46" s="425">
        <v>32.376615000000001</v>
      </c>
      <c r="AT46" s="425">
        <v>31.431253999999999</v>
      </c>
      <c r="AU46" s="425">
        <v>29.397517000000001</v>
      </c>
      <c r="AV46" s="425">
        <v>18.093865000000001</v>
      </c>
      <c r="AW46" s="425">
        <v>26.726395</v>
      </c>
      <c r="AX46" s="121">
        <v>19</v>
      </c>
      <c r="AY46" s="121">
        <v>5</v>
      </c>
      <c r="AZ46" s="121">
        <v>27</v>
      </c>
      <c r="BA46" s="121">
        <v>10</v>
      </c>
      <c r="BB46" s="121">
        <v>15</v>
      </c>
      <c r="BC46" s="121">
        <v>15</v>
      </c>
      <c r="BD46" s="121">
        <v>8</v>
      </c>
      <c r="BE46" s="121">
        <v>17</v>
      </c>
      <c r="BF46" s="121">
        <v>40</v>
      </c>
      <c r="BG46" s="121">
        <v>19</v>
      </c>
      <c r="BH46" s="121">
        <v>11</v>
      </c>
      <c r="BI46" s="279">
        <v>15.92937</v>
      </c>
      <c r="BJ46" s="425">
        <v>25.579675999999999</v>
      </c>
      <c r="BK46" s="426">
        <v>27.870778999999999</v>
      </c>
      <c r="BL46" s="425">
        <v>1.785695</v>
      </c>
      <c r="BU46" s="255"/>
    </row>
    <row r="47" spans="1:73" s="103" customFormat="1">
      <c r="A47" s="417"/>
      <c r="B47" s="423" t="s">
        <v>93</v>
      </c>
      <c r="C47" s="24">
        <v>47</v>
      </c>
      <c r="D47" s="24">
        <v>5</v>
      </c>
      <c r="E47" s="24">
        <v>-55</v>
      </c>
      <c r="F47" s="24">
        <v>-25</v>
      </c>
      <c r="G47" s="24">
        <v>13.123313999999993</v>
      </c>
      <c r="H47" s="24">
        <v>131</v>
      </c>
      <c r="I47" s="24">
        <v>-91.558842999999996</v>
      </c>
      <c r="J47" s="24">
        <v>-168.484576</v>
      </c>
      <c r="K47" s="128">
        <v>-249.64830000000001</v>
      </c>
      <c r="L47" s="128">
        <f t="shared" si="0"/>
        <v>-120.08508499999999</v>
      </c>
      <c r="M47" s="128">
        <f t="shared" si="1"/>
        <v>-38.366911999999999</v>
      </c>
      <c r="N47" s="24">
        <v>-1</v>
      </c>
      <c r="O47" s="24">
        <v>-10.916</v>
      </c>
      <c r="P47" s="24">
        <v>64.73</v>
      </c>
      <c r="Q47" s="24">
        <v>-6</v>
      </c>
      <c r="R47" s="24">
        <v>-9.8854659999999992</v>
      </c>
      <c r="S47" s="24">
        <v>-1.2324929999999998</v>
      </c>
      <c r="T47" s="24">
        <v>-15</v>
      </c>
      <c r="U47" s="24">
        <v>-1.6216150000000003</v>
      </c>
      <c r="V47" s="24">
        <v>-68.965159999999997</v>
      </c>
      <c r="W47" s="24">
        <v>-20.896560999999998</v>
      </c>
      <c r="X47" s="24">
        <v>-11.771547999999999</v>
      </c>
      <c r="Y47" s="24">
        <v>-9</v>
      </c>
      <c r="Z47" s="24">
        <v>-49.312635</v>
      </c>
      <c r="AA47" s="24">
        <v>-10.016456</v>
      </c>
      <c r="AB47" s="24">
        <v>-5.0640260000000001</v>
      </c>
      <c r="AC47" s="24">
        <v>-2.2409999999999999E-3</v>
      </c>
      <c r="AD47" s="24">
        <v>-6.6287539999999998</v>
      </c>
      <c r="AE47" s="24">
        <v>-9.9049320000000005</v>
      </c>
      <c r="AF47" s="24">
        <v>-5.1165259999999995</v>
      </c>
      <c r="AG47" s="24">
        <v>-26.715692000000001</v>
      </c>
      <c r="AH47" s="24">
        <v>-34.399053000000002</v>
      </c>
      <c r="AI47" s="24">
        <v>-5.0621030000000005</v>
      </c>
      <c r="AJ47" s="24">
        <v>-16.262157999999999</v>
      </c>
      <c r="AK47" s="24">
        <v>0</v>
      </c>
      <c r="AL47" s="24">
        <v>-1.966259</v>
      </c>
      <c r="AM47" s="24">
        <v>-4.3228619999999998</v>
      </c>
      <c r="AN47" s="24">
        <v>-42.679003000000002</v>
      </c>
      <c r="AO47" s="24">
        <v>-8.8683069999999997</v>
      </c>
      <c r="AP47" s="24">
        <v>-10.146125</v>
      </c>
      <c r="AQ47" s="24">
        <v>-21.602601</v>
      </c>
      <c r="AR47" s="24">
        <v>-22.037496999999998</v>
      </c>
      <c r="AS47" s="24">
        <v>-32.376615000000001</v>
      </c>
      <c r="AT47" s="24">
        <v>-31.431253999999999</v>
      </c>
      <c r="AU47" s="24">
        <v>-29.397517000000001</v>
      </c>
      <c r="AV47" s="24">
        <v>-18.093865000000001</v>
      </c>
      <c r="AW47" s="24">
        <v>-26.726395</v>
      </c>
      <c r="AX47" s="121">
        <v>-19</v>
      </c>
      <c r="AY47" s="121">
        <v>-4</v>
      </c>
      <c r="AZ47" s="121">
        <v>-27</v>
      </c>
      <c r="BA47" s="121">
        <v>-9</v>
      </c>
      <c r="BB47" s="121">
        <v>-8</v>
      </c>
      <c r="BC47" s="121">
        <v>-15</v>
      </c>
      <c r="BD47" s="121">
        <v>-1</v>
      </c>
      <c r="BE47" s="121">
        <v>-9</v>
      </c>
      <c r="BF47" s="121">
        <v>-40</v>
      </c>
      <c r="BG47" s="121">
        <v>-11</v>
      </c>
      <c r="BH47" s="121">
        <v>7</v>
      </c>
      <c r="BI47" s="279">
        <v>15.914915000000001</v>
      </c>
      <c r="BJ47" s="425">
        <v>-25.579675999999999</v>
      </c>
      <c r="BK47" s="426">
        <v>-27.870778999999999</v>
      </c>
      <c r="BL47" s="425">
        <v>15.083543000000001</v>
      </c>
      <c r="BU47" s="255"/>
    </row>
    <row r="48" spans="1:73" s="103" customFormat="1">
      <c r="A48" s="417" t="s">
        <v>244</v>
      </c>
      <c r="B48" s="423" t="s">
        <v>56</v>
      </c>
      <c r="C48" s="24">
        <v>517</v>
      </c>
      <c r="D48" s="24">
        <v>1</v>
      </c>
      <c r="E48" s="24">
        <v>1188</v>
      </c>
      <c r="F48" s="24">
        <v>658</v>
      </c>
      <c r="G48" s="24"/>
      <c r="H48" s="24">
        <v>1715</v>
      </c>
      <c r="I48" s="24">
        <v>239.21658300000001</v>
      </c>
      <c r="J48" s="128">
        <v>244.93471699999998</v>
      </c>
      <c r="K48" s="128">
        <v>290.96716300000003</v>
      </c>
      <c r="L48" s="128">
        <f t="shared" si="0"/>
        <v>705.59678299999996</v>
      </c>
      <c r="M48" s="128">
        <f t="shared" si="1"/>
        <v>350.84481900000003</v>
      </c>
      <c r="N48" s="424">
        <v>0</v>
      </c>
      <c r="O48" s="424">
        <v>0</v>
      </c>
      <c r="P48" s="424">
        <v>0</v>
      </c>
      <c r="Q48" s="424">
        <v>84.473844</v>
      </c>
      <c r="R48" s="424">
        <v>0</v>
      </c>
      <c r="S48" s="424">
        <v>0</v>
      </c>
      <c r="T48" s="424">
        <v>0</v>
      </c>
      <c r="U48" s="424">
        <v>0</v>
      </c>
      <c r="V48" s="424">
        <v>154.61239900000001</v>
      </c>
      <c r="W48" s="424">
        <v>0</v>
      </c>
      <c r="X48" s="424">
        <v>0.13034000000000001</v>
      </c>
      <c r="Y48" s="424">
        <v>0</v>
      </c>
      <c r="Z48" s="425">
        <v>0.104935</v>
      </c>
      <c r="AA48" s="425">
        <v>0</v>
      </c>
      <c r="AB48" s="425">
        <v>0</v>
      </c>
      <c r="AC48" s="425">
        <v>0</v>
      </c>
      <c r="AD48" s="425">
        <v>82.175943000000004</v>
      </c>
      <c r="AE48" s="425">
        <v>0.6</v>
      </c>
      <c r="AF48" s="425">
        <v>0</v>
      </c>
      <c r="AG48" s="425">
        <v>89.053838999999996</v>
      </c>
      <c r="AH48" s="425">
        <v>0</v>
      </c>
      <c r="AI48" s="425">
        <v>0</v>
      </c>
      <c r="AJ48" s="425">
        <v>0</v>
      </c>
      <c r="AK48" s="425">
        <v>73</v>
      </c>
      <c r="AL48" s="425">
        <v>0</v>
      </c>
      <c r="AM48" s="425">
        <v>22.826328</v>
      </c>
      <c r="AN48" s="425">
        <v>97.769403999999994</v>
      </c>
      <c r="AO48" s="425">
        <v>0</v>
      </c>
      <c r="AP48" s="425">
        <v>63.971617000000002</v>
      </c>
      <c r="AQ48" s="425">
        <v>0</v>
      </c>
      <c r="AR48" s="425">
        <v>62.493164999999998</v>
      </c>
      <c r="AS48" s="425">
        <v>0</v>
      </c>
      <c r="AT48" s="425">
        <v>0</v>
      </c>
      <c r="AU48" s="425">
        <v>0.61650000000000005</v>
      </c>
      <c r="AV48" s="425">
        <v>43.286259999999999</v>
      </c>
      <c r="AW48" s="425">
        <v>3.8890000000000001E-3</v>
      </c>
      <c r="AX48" s="121">
        <v>0</v>
      </c>
      <c r="AY48" s="121">
        <v>0</v>
      </c>
      <c r="AZ48" s="121">
        <v>0</v>
      </c>
      <c r="BA48" s="121">
        <v>110</v>
      </c>
      <c r="BB48" s="121">
        <v>0</v>
      </c>
      <c r="BC48" s="121">
        <v>193</v>
      </c>
      <c r="BD48" s="121">
        <v>0</v>
      </c>
      <c r="BE48" s="121">
        <v>0</v>
      </c>
      <c r="BF48" s="121">
        <v>0</v>
      </c>
      <c r="BG48" s="121">
        <v>253</v>
      </c>
      <c r="BH48" s="121">
        <v>0</v>
      </c>
      <c r="BI48" s="279">
        <v>149.59678299999999</v>
      </c>
      <c r="BJ48" s="425">
        <v>154.78821600000001</v>
      </c>
      <c r="BK48" s="426">
        <v>0</v>
      </c>
      <c r="BL48" s="425">
        <v>196.056603</v>
      </c>
    </row>
    <row r="49" spans="1:73" s="103" customFormat="1">
      <c r="A49" s="417"/>
      <c r="B49" s="423" t="s">
        <v>58</v>
      </c>
      <c r="C49" s="24">
        <v>60</v>
      </c>
      <c r="D49" s="24">
        <v>77</v>
      </c>
      <c r="E49" s="24">
        <v>50</v>
      </c>
      <c r="F49" s="24">
        <v>74</v>
      </c>
      <c r="G49" s="24"/>
      <c r="H49" s="24">
        <v>78</v>
      </c>
      <c r="I49" s="24">
        <v>135</v>
      </c>
      <c r="J49" s="128">
        <v>91.064644999999999</v>
      </c>
      <c r="K49" s="128">
        <v>88.896653000000001</v>
      </c>
      <c r="L49" s="128">
        <f t="shared" si="0"/>
        <v>169.376924</v>
      </c>
      <c r="M49" s="128">
        <f t="shared" si="1"/>
        <v>21.425789000000002</v>
      </c>
      <c r="N49" s="279">
        <v>16</v>
      </c>
      <c r="O49" s="279">
        <v>7</v>
      </c>
      <c r="P49" s="279">
        <v>3</v>
      </c>
      <c r="Q49" s="279">
        <v>14</v>
      </c>
      <c r="R49" s="279">
        <v>13</v>
      </c>
      <c r="S49" s="279">
        <v>14</v>
      </c>
      <c r="T49" s="279">
        <v>11</v>
      </c>
      <c r="U49" s="279">
        <v>11</v>
      </c>
      <c r="V49" s="279">
        <v>10</v>
      </c>
      <c r="W49" s="279">
        <v>14</v>
      </c>
      <c r="X49" s="279">
        <v>8</v>
      </c>
      <c r="Y49" s="279">
        <v>14</v>
      </c>
      <c r="Z49" s="428">
        <v>4.6846350000000001</v>
      </c>
      <c r="AA49" s="428">
        <v>0.87110200000000004</v>
      </c>
      <c r="AB49" s="428">
        <v>13.728721999999999</v>
      </c>
      <c r="AC49" s="428">
        <v>8.2292799999999993</v>
      </c>
      <c r="AD49" s="428">
        <v>11.138426000000001</v>
      </c>
      <c r="AE49" s="428">
        <v>0.85590900000000003</v>
      </c>
      <c r="AF49" s="428">
        <v>5.9380009999999999</v>
      </c>
      <c r="AG49" s="428">
        <v>16.279285000000002</v>
      </c>
      <c r="AH49" s="428">
        <v>5.5662010000000004</v>
      </c>
      <c r="AI49" s="428">
        <v>13.158139</v>
      </c>
      <c r="AJ49" s="428">
        <v>9.1805280000000007</v>
      </c>
      <c r="AK49" s="425">
        <v>1.4344170000000001</v>
      </c>
      <c r="AL49" s="425">
        <v>9.4477499999999992</v>
      </c>
      <c r="AM49" s="425">
        <v>0.42782399999999998</v>
      </c>
      <c r="AN49" s="425">
        <v>3.2946789999999999</v>
      </c>
      <c r="AO49" s="425">
        <v>3.888944</v>
      </c>
      <c r="AP49" s="425">
        <v>2.4422920000000001</v>
      </c>
      <c r="AQ49" s="425">
        <v>2.623793</v>
      </c>
      <c r="AR49" s="425">
        <v>1.9325140000000001</v>
      </c>
      <c r="AS49" s="425">
        <v>7.3792939999999998</v>
      </c>
      <c r="AT49" s="425">
        <v>12.672413000000001</v>
      </c>
      <c r="AU49" s="425">
        <v>14.520051</v>
      </c>
      <c r="AV49" s="425">
        <v>26.314145</v>
      </c>
      <c r="AW49" s="425">
        <v>3.9529540000000001</v>
      </c>
      <c r="AX49" s="121">
        <v>5</v>
      </c>
      <c r="AY49" s="121">
        <v>3</v>
      </c>
      <c r="AZ49" s="121">
        <v>22</v>
      </c>
      <c r="BA49" s="121">
        <v>11</v>
      </c>
      <c r="BB49" s="121">
        <v>5</v>
      </c>
      <c r="BC49" s="121">
        <v>7</v>
      </c>
      <c r="BD49" s="121">
        <v>18</v>
      </c>
      <c r="BE49" s="121">
        <v>22</v>
      </c>
      <c r="BF49" s="121">
        <v>12</v>
      </c>
      <c r="BG49" s="121">
        <v>17</v>
      </c>
      <c r="BH49" s="121">
        <v>0</v>
      </c>
      <c r="BI49" s="279">
        <v>47.376924000000002</v>
      </c>
      <c r="BJ49" s="425">
        <v>0.73497699999999999</v>
      </c>
      <c r="BK49" s="426">
        <v>11.525034</v>
      </c>
      <c r="BL49" s="425">
        <v>9.1657779999999995</v>
      </c>
      <c r="BU49" s="255"/>
    </row>
    <row r="50" spans="1:73" s="103" customFormat="1">
      <c r="A50" s="417"/>
      <c r="B50" s="423" t="s">
        <v>93</v>
      </c>
      <c r="C50" s="24">
        <v>457</v>
      </c>
      <c r="D50" s="24">
        <v>-76</v>
      </c>
      <c r="E50" s="24">
        <v>1138</v>
      </c>
      <c r="F50" s="24">
        <v>584</v>
      </c>
      <c r="G50" s="24">
        <v>0</v>
      </c>
      <c r="H50" s="24">
        <v>1637</v>
      </c>
      <c r="I50" s="24">
        <v>104.21658300000001</v>
      </c>
      <c r="J50" s="24">
        <v>153.87007199999999</v>
      </c>
      <c r="K50" s="128">
        <v>202.07051000000001</v>
      </c>
      <c r="L50" s="128">
        <f t="shared" si="0"/>
        <v>537.21985900000004</v>
      </c>
      <c r="M50" s="128">
        <f t="shared" si="1"/>
        <v>329.41903000000002</v>
      </c>
      <c r="N50" s="24">
        <v>-16</v>
      </c>
      <c r="O50" s="24">
        <v>-7</v>
      </c>
      <c r="P50" s="24">
        <v>-3</v>
      </c>
      <c r="Q50" s="24">
        <v>70.473844</v>
      </c>
      <c r="R50" s="24">
        <v>-13</v>
      </c>
      <c r="S50" s="24">
        <v>-14</v>
      </c>
      <c r="T50" s="24">
        <v>-11</v>
      </c>
      <c r="U50" s="24">
        <v>-11</v>
      </c>
      <c r="V50" s="24">
        <v>144.61239900000001</v>
      </c>
      <c r="W50" s="24">
        <v>-14</v>
      </c>
      <c r="X50" s="24">
        <v>-7.8696599999999997</v>
      </c>
      <c r="Y50" s="24">
        <v>-14</v>
      </c>
      <c r="Z50" s="24">
        <v>-4.5796999999999999</v>
      </c>
      <c r="AA50" s="24">
        <v>-0.87110200000000004</v>
      </c>
      <c r="AB50" s="24">
        <v>-13.728721999999999</v>
      </c>
      <c r="AC50" s="24">
        <v>-8.2292799999999993</v>
      </c>
      <c r="AD50" s="24">
        <v>71.037517000000008</v>
      </c>
      <c r="AE50" s="24">
        <v>-0.25590900000000005</v>
      </c>
      <c r="AF50" s="24">
        <v>-5.9380009999999999</v>
      </c>
      <c r="AG50" s="24">
        <v>72.774553999999995</v>
      </c>
      <c r="AH50" s="24">
        <v>-5.5662010000000004</v>
      </c>
      <c r="AI50" s="24">
        <v>-13.158139</v>
      </c>
      <c r="AJ50" s="24">
        <v>-9.1805280000000007</v>
      </c>
      <c r="AK50" s="24">
        <v>71.565583000000004</v>
      </c>
      <c r="AL50" s="24">
        <v>-9.4477499999999992</v>
      </c>
      <c r="AM50" s="24">
        <v>22.398503999999999</v>
      </c>
      <c r="AN50" s="24">
        <v>94.474724999999992</v>
      </c>
      <c r="AO50" s="24">
        <v>-3.888944</v>
      </c>
      <c r="AP50" s="24">
        <v>61.529325</v>
      </c>
      <c r="AQ50" s="24">
        <v>-2.623793</v>
      </c>
      <c r="AR50" s="24">
        <v>60.560651</v>
      </c>
      <c r="AS50" s="24">
        <v>-7.3792939999999998</v>
      </c>
      <c r="AT50" s="24">
        <v>-12.672413000000001</v>
      </c>
      <c r="AU50" s="24">
        <v>-13.903551</v>
      </c>
      <c r="AV50" s="24">
        <v>16.972114999999999</v>
      </c>
      <c r="AW50" s="24">
        <v>-3.949065</v>
      </c>
      <c r="AX50" s="121">
        <v>-5</v>
      </c>
      <c r="AY50" s="121">
        <v>-3</v>
      </c>
      <c r="AZ50" s="121">
        <v>-22</v>
      </c>
      <c r="BA50" s="121">
        <v>100</v>
      </c>
      <c r="BB50" s="121">
        <v>-5</v>
      </c>
      <c r="BC50" s="121">
        <v>186</v>
      </c>
      <c r="BD50" s="121">
        <v>-18</v>
      </c>
      <c r="BE50" s="121">
        <v>-22</v>
      </c>
      <c r="BF50" s="121">
        <v>-12</v>
      </c>
      <c r="BG50" s="121">
        <v>236</v>
      </c>
      <c r="BH50" s="121">
        <v>0</v>
      </c>
      <c r="BI50" s="279">
        <v>102.219859</v>
      </c>
      <c r="BJ50" s="425">
        <v>154.05323899999999</v>
      </c>
      <c r="BK50" s="426">
        <v>-11.525034</v>
      </c>
      <c r="BL50" s="425">
        <v>186.89082500000001</v>
      </c>
      <c r="BU50" s="255"/>
    </row>
    <row r="51" spans="1:73" s="103" customFormat="1">
      <c r="A51" s="22" t="s">
        <v>216</v>
      </c>
      <c r="B51" s="423" t="s">
        <v>56</v>
      </c>
      <c r="C51" s="24">
        <v>129</v>
      </c>
      <c r="D51" s="24">
        <v>53</v>
      </c>
      <c r="E51" s="24">
        <v>84</v>
      </c>
      <c r="F51" s="24">
        <v>277</v>
      </c>
      <c r="G51" s="24">
        <v>177.870542</v>
      </c>
      <c r="H51" s="24">
        <v>48</v>
      </c>
      <c r="I51" s="24">
        <v>16.025950999999999</v>
      </c>
      <c r="J51" s="128">
        <v>12.262392999999999</v>
      </c>
      <c r="K51" s="128">
        <v>4.048845</v>
      </c>
      <c r="L51" s="128">
        <f t="shared" si="0"/>
        <v>80.055908000000002</v>
      </c>
      <c r="M51" s="128">
        <f t="shared" si="1"/>
        <v>0.72741500000000003</v>
      </c>
      <c r="N51" s="424">
        <v>0.90127999999999997</v>
      </c>
      <c r="O51" s="424">
        <v>0.53306100000000001</v>
      </c>
      <c r="P51" s="424">
        <v>0.10747</v>
      </c>
      <c r="Q51" s="424">
        <v>0.32285999999999998</v>
      </c>
      <c r="R51" s="424">
        <v>0.76356000000000002</v>
      </c>
      <c r="S51" s="424">
        <v>3</v>
      </c>
      <c r="T51" s="424">
        <v>1.22298</v>
      </c>
      <c r="U51" s="424">
        <v>6</v>
      </c>
      <c r="V51" s="424">
        <v>1.1747399999999999</v>
      </c>
      <c r="W51" s="424">
        <v>0</v>
      </c>
      <c r="X51" s="424">
        <v>0</v>
      </c>
      <c r="Y51" s="424">
        <v>2</v>
      </c>
      <c r="Z51" s="425">
        <v>0.43453799999999998</v>
      </c>
      <c r="AA51" s="425">
        <v>0</v>
      </c>
      <c r="AB51" s="425">
        <v>0.358848</v>
      </c>
      <c r="AC51" s="425">
        <v>0.82694999999999996</v>
      </c>
      <c r="AD51" s="425">
        <v>0.28560000000000002</v>
      </c>
      <c r="AE51" s="425">
        <v>0.34550999999999998</v>
      </c>
      <c r="AF51" s="425">
        <v>0</v>
      </c>
      <c r="AG51" s="425">
        <v>9.7639420000000001</v>
      </c>
      <c r="AH51" s="425">
        <v>0</v>
      </c>
      <c r="AI51" s="425">
        <v>0.247005</v>
      </c>
      <c r="AJ51" s="425">
        <v>0</v>
      </c>
      <c r="AK51" s="425">
        <v>0</v>
      </c>
      <c r="AL51" s="425">
        <v>0.40117000000000003</v>
      </c>
      <c r="AM51" s="425">
        <v>0</v>
      </c>
      <c r="AN51" s="425">
        <v>0</v>
      </c>
      <c r="AO51" s="425">
        <v>0</v>
      </c>
      <c r="AP51" s="425">
        <v>0</v>
      </c>
      <c r="AQ51" s="425">
        <v>0</v>
      </c>
      <c r="AR51" s="425">
        <v>3.3099850000000002</v>
      </c>
      <c r="AS51" s="425">
        <v>0</v>
      </c>
      <c r="AT51" s="425">
        <v>0</v>
      </c>
      <c r="AU51" s="425">
        <v>0</v>
      </c>
      <c r="AV51" s="425">
        <v>0</v>
      </c>
      <c r="AW51" s="425">
        <v>0.33768999999999999</v>
      </c>
      <c r="AX51" s="121">
        <v>0</v>
      </c>
      <c r="AY51" s="121">
        <v>0</v>
      </c>
      <c r="AZ51" s="121">
        <v>0</v>
      </c>
      <c r="BA51" s="121">
        <v>8</v>
      </c>
      <c r="BB51" s="121">
        <v>0</v>
      </c>
      <c r="BC51" s="121">
        <v>0</v>
      </c>
      <c r="BD51" s="121">
        <v>0</v>
      </c>
      <c r="BE51" s="121">
        <v>12</v>
      </c>
      <c r="BF51" s="121">
        <v>48</v>
      </c>
      <c r="BG51" s="121">
        <v>0</v>
      </c>
      <c r="BH51" s="121">
        <v>0</v>
      </c>
      <c r="BI51" s="279">
        <v>12.055908000000001</v>
      </c>
      <c r="BJ51" s="425">
        <v>0.72741500000000003</v>
      </c>
      <c r="BK51" s="426">
        <v>0</v>
      </c>
      <c r="BL51" s="425">
        <v>0</v>
      </c>
    </row>
    <row r="52" spans="1:73" s="103" customFormat="1">
      <c r="A52" s="22"/>
      <c r="B52" s="423" t="s">
        <v>58</v>
      </c>
      <c r="C52" s="24">
        <v>8239</v>
      </c>
      <c r="D52" s="24">
        <v>8409</v>
      </c>
      <c r="E52" s="24">
        <v>9079</v>
      </c>
      <c r="F52" s="24">
        <v>7467</v>
      </c>
      <c r="G52" s="24">
        <v>5527.1142979999986</v>
      </c>
      <c r="H52" s="24">
        <v>7325</v>
      </c>
      <c r="I52" s="24">
        <v>9201</v>
      </c>
      <c r="J52" s="128">
        <v>9793.7093649999988</v>
      </c>
      <c r="K52" s="128">
        <v>6283.0347880000008</v>
      </c>
      <c r="L52" s="128">
        <f t="shared" si="0"/>
        <v>6571.4959070000004</v>
      </c>
      <c r="M52" s="128">
        <f t="shared" si="1"/>
        <v>1597.089778</v>
      </c>
      <c r="N52" s="279">
        <v>834</v>
      </c>
      <c r="O52" s="279">
        <v>755</v>
      </c>
      <c r="P52" s="279">
        <v>359</v>
      </c>
      <c r="Q52" s="279">
        <v>835</v>
      </c>
      <c r="R52" s="279">
        <v>357</v>
      </c>
      <c r="S52" s="279">
        <v>948</v>
      </c>
      <c r="T52" s="279">
        <v>337</v>
      </c>
      <c r="U52" s="279">
        <v>1097</v>
      </c>
      <c r="V52" s="279">
        <v>708</v>
      </c>
      <c r="W52" s="279">
        <v>810</v>
      </c>
      <c r="X52" s="279">
        <v>814</v>
      </c>
      <c r="Y52" s="279">
        <v>1347</v>
      </c>
      <c r="Z52" s="428">
        <v>1016.406428</v>
      </c>
      <c r="AA52" s="428">
        <v>643.65264999999999</v>
      </c>
      <c r="AB52" s="428">
        <v>739.12810000000002</v>
      </c>
      <c r="AC52" s="428">
        <v>913.66383099999996</v>
      </c>
      <c r="AD52" s="428">
        <v>466.879818</v>
      </c>
      <c r="AE52" s="428">
        <v>972.34351900000001</v>
      </c>
      <c r="AF52" s="428">
        <v>365.71988099999999</v>
      </c>
      <c r="AG52" s="428">
        <v>971.69730800000002</v>
      </c>
      <c r="AH52" s="428">
        <v>1363.9454619999999</v>
      </c>
      <c r="AI52" s="428">
        <v>372.30967399999997</v>
      </c>
      <c r="AJ52" s="428">
        <v>1094.4505569999999</v>
      </c>
      <c r="AK52" s="425">
        <v>873.51213700000005</v>
      </c>
      <c r="AL52" s="425">
        <v>480.50001600000002</v>
      </c>
      <c r="AM52" s="425">
        <v>1091.57691</v>
      </c>
      <c r="AN52" s="425">
        <v>369.20984900000002</v>
      </c>
      <c r="AO52" s="425">
        <v>1191.472704</v>
      </c>
      <c r="AP52" s="425">
        <v>312.96605</v>
      </c>
      <c r="AQ52" s="425">
        <v>392.665978</v>
      </c>
      <c r="AR52" s="425">
        <v>431.95092</v>
      </c>
      <c r="AS52" s="425">
        <v>469.82891699999999</v>
      </c>
      <c r="AT52" s="425">
        <v>546.26496199999997</v>
      </c>
      <c r="AU52" s="425">
        <v>256.40510399999999</v>
      </c>
      <c r="AV52" s="425">
        <v>541.52075600000001</v>
      </c>
      <c r="AW52" s="425">
        <v>198.67262199999999</v>
      </c>
      <c r="AX52" s="121">
        <v>527</v>
      </c>
      <c r="AY52" s="121">
        <v>480</v>
      </c>
      <c r="AZ52" s="121">
        <v>486</v>
      </c>
      <c r="BA52" s="121">
        <v>280</v>
      </c>
      <c r="BB52" s="121">
        <v>811</v>
      </c>
      <c r="BC52" s="121">
        <v>370</v>
      </c>
      <c r="BD52" s="121">
        <v>805</v>
      </c>
      <c r="BE52" s="121">
        <v>344</v>
      </c>
      <c r="BF52" s="121">
        <v>282</v>
      </c>
      <c r="BG52" s="121">
        <v>734</v>
      </c>
      <c r="BH52" s="121">
        <v>413</v>
      </c>
      <c r="BI52" s="279">
        <v>1039.495907</v>
      </c>
      <c r="BJ52" s="425">
        <v>432.572542</v>
      </c>
      <c r="BK52" s="426">
        <v>827.89063799999997</v>
      </c>
      <c r="BL52" s="425">
        <v>336.626598</v>
      </c>
      <c r="BU52" s="255"/>
    </row>
    <row r="53" spans="1:73" s="103" customFormat="1">
      <c r="A53" s="22"/>
      <c r="B53" s="423" t="s">
        <v>93</v>
      </c>
      <c r="C53" s="24">
        <v>-8110</v>
      </c>
      <c r="D53" s="24">
        <v>-8356</v>
      </c>
      <c r="E53" s="24">
        <v>-8995</v>
      </c>
      <c r="F53" s="24">
        <v>-7190</v>
      </c>
      <c r="G53" s="24">
        <v>-5349.2437559999989</v>
      </c>
      <c r="H53" s="24">
        <v>-7277</v>
      </c>
      <c r="I53" s="24">
        <v>-9184.9740490000004</v>
      </c>
      <c r="J53" s="24">
        <v>-9781.4469719999979</v>
      </c>
      <c r="K53" s="128">
        <v>-6278.9859430000006</v>
      </c>
      <c r="L53" s="128">
        <f t="shared" si="0"/>
        <v>-6491.4399990000002</v>
      </c>
      <c r="M53" s="128">
        <f t="shared" si="1"/>
        <v>-1596.362363</v>
      </c>
      <c r="N53" s="24">
        <v>-833.09871999999996</v>
      </c>
      <c r="O53" s="24">
        <v>-754.46693900000002</v>
      </c>
      <c r="P53" s="24">
        <v>-358.89253000000002</v>
      </c>
      <c r="Q53" s="24">
        <v>-834.67714000000001</v>
      </c>
      <c r="R53" s="24">
        <v>-356.23644000000002</v>
      </c>
      <c r="S53" s="24">
        <v>-945</v>
      </c>
      <c r="T53" s="24">
        <v>-335.77701999999999</v>
      </c>
      <c r="U53" s="24">
        <v>-1091</v>
      </c>
      <c r="V53" s="24">
        <v>-706.82525999999996</v>
      </c>
      <c r="W53" s="24">
        <v>-810</v>
      </c>
      <c r="X53" s="24">
        <v>-814</v>
      </c>
      <c r="Y53" s="24">
        <v>-1345</v>
      </c>
      <c r="Z53" s="24">
        <v>-1015.97189</v>
      </c>
      <c r="AA53" s="24">
        <v>-643.65264999999999</v>
      </c>
      <c r="AB53" s="24">
        <v>-738.76925200000005</v>
      </c>
      <c r="AC53" s="24">
        <v>-912.83688099999995</v>
      </c>
      <c r="AD53" s="24">
        <v>-466.59421800000001</v>
      </c>
      <c r="AE53" s="24">
        <v>-971.99800900000002</v>
      </c>
      <c r="AF53" s="24">
        <v>-365.71988099999999</v>
      </c>
      <c r="AG53" s="24">
        <v>-961.93336599999998</v>
      </c>
      <c r="AH53" s="24">
        <v>-1363.9454619999999</v>
      </c>
      <c r="AI53" s="24">
        <v>-372.06266899999997</v>
      </c>
      <c r="AJ53" s="24">
        <v>-1094.4505569999999</v>
      </c>
      <c r="AK53" s="24">
        <v>-873.51213700000005</v>
      </c>
      <c r="AL53" s="24">
        <v>-480.09884600000004</v>
      </c>
      <c r="AM53" s="24">
        <v>-1091.57691</v>
      </c>
      <c r="AN53" s="24">
        <v>-369.20984900000002</v>
      </c>
      <c r="AO53" s="24">
        <v>-1191.472704</v>
      </c>
      <c r="AP53" s="24">
        <v>-312.96605</v>
      </c>
      <c r="AQ53" s="24">
        <v>-392.665978</v>
      </c>
      <c r="AR53" s="24">
        <v>-428.64093500000001</v>
      </c>
      <c r="AS53" s="24">
        <v>-469.82891699999999</v>
      </c>
      <c r="AT53" s="24">
        <v>-546.26496199999997</v>
      </c>
      <c r="AU53" s="24">
        <v>-256.40510399999999</v>
      </c>
      <c r="AV53" s="24">
        <v>-541.52075600000001</v>
      </c>
      <c r="AW53" s="24">
        <v>-198.33493199999998</v>
      </c>
      <c r="AX53" s="121">
        <v>-527</v>
      </c>
      <c r="AY53" s="121">
        <v>-480</v>
      </c>
      <c r="AZ53" s="121">
        <v>-486</v>
      </c>
      <c r="BA53" s="121">
        <v>-271</v>
      </c>
      <c r="BB53" s="121">
        <v>-811</v>
      </c>
      <c r="BC53" s="121">
        <v>-370</v>
      </c>
      <c r="BD53" s="121">
        <v>-805</v>
      </c>
      <c r="BE53" s="121">
        <v>-332</v>
      </c>
      <c r="BF53" s="121">
        <v>-235</v>
      </c>
      <c r="BG53" s="121">
        <v>-734</v>
      </c>
      <c r="BH53" s="121">
        <v>-413</v>
      </c>
      <c r="BI53" s="279">
        <v>-1027.4399989999999</v>
      </c>
      <c r="BJ53" s="425">
        <v>-431.84512699999999</v>
      </c>
      <c r="BK53" s="426">
        <v>-827.89063799999997</v>
      </c>
      <c r="BL53" s="425">
        <v>-336.626598</v>
      </c>
      <c r="BU53" s="255"/>
    </row>
    <row r="54" spans="1:73" s="103" customFormat="1">
      <c r="A54" s="417" t="s">
        <v>217</v>
      </c>
      <c r="B54" s="423" t="s">
        <v>56</v>
      </c>
      <c r="C54" s="24">
        <v>91</v>
      </c>
      <c r="D54" s="24">
        <v>127</v>
      </c>
      <c r="E54" s="24">
        <v>229</v>
      </c>
      <c r="F54" s="24">
        <v>87</v>
      </c>
      <c r="G54" s="24">
        <v>144.22280700000002</v>
      </c>
      <c r="H54" s="24">
        <v>61</v>
      </c>
      <c r="I54" s="24">
        <v>21.554293000000001</v>
      </c>
      <c r="J54" s="128">
        <v>15.527328000000001</v>
      </c>
      <c r="K54" s="128">
        <v>17.789385999999993</v>
      </c>
      <c r="L54" s="128">
        <f t="shared" si="0"/>
        <v>56</v>
      </c>
      <c r="M54" s="128">
        <f t="shared" si="1"/>
        <v>23.583784999999999</v>
      </c>
      <c r="N54" s="424">
        <v>7.4274529999999999</v>
      </c>
      <c r="O54" s="424">
        <v>0.74230099999999999</v>
      </c>
      <c r="P54" s="424">
        <v>9.8458000000000004E-2</v>
      </c>
      <c r="Q54" s="424">
        <v>3.1539999999999999E-2</v>
      </c>
      <c r="R54" s="424">
        <v>0</v>
      </c>
      <c r="S54" s="424">
        <v>1.613764</v>
      </c>
      <c r="T54" s="424">
        <v>1.8853899999999999</v>
      </c>
      <c r="U54" s="424">
        <v>2.9891999999999998E-2</v>
      </c>
      <c r="V54" s="424">
        <v>0.477211</v>
      </c>
      <c r="W54" s="424">
        <v>0.73813200000000001</v>
      </c>
      <c r="X54" s="424">
        <v>8.5101519999999997</v>
      </c>
      <c r="Y54" s="424">
        <v>0</v>
      </c>
      <c r="Z54" s="425">
        <v>0.185781</v>
      </c>
      <c r="AA54" s="425">
        <v>4.9439999999999998E-2</v>
      </c>
      <c r="AB54" s="425">
        <v>0.78103900000000004</v>
      </c>
      <c r="AC54" s="425">
        <v>0.91880399999999995</v>
      </c>
      <c r="AD54" s="425">
        <v>0.134214</v>
      </c>
      <c r="AE54" s="425">
        <v>9.9696000000000007E-2</v>
      </c>
      <c r="AF54" s="425">
        <v>12.100626</v>
      </c>
      <c r="AG54" s="425">
        <v>8.9208999999999997E-2</v>
      </c>
      <c r="AH54" s="425">
        <v>0.02</v>
      </c>
      <c r="AI54" s="425">
        <v>0.160249</v>
      </c>
      <c r="AJ54" s="425">
        <v>0.98826999999999998</v>
      </c>
      <c r="AK54" s="425">
        <v>0</v>
      </c>
      <c r="AL54" s="425">
        <v>0</v>
      </c>
      <c r="AM54" s="425">
        <v>8.4231189999999998</v>
      </c>
      <c r="AN54" s="425">
        <v>0.97430000000000005</v>
      </c>
      <c r="AO54" s="425">
        <v>0</v>
      </c>
      <c r="AP54" s="425">
        <v>7.4066219999999996</v>
      </c>
      <c r="AQ54" s="425">
        <v>0</v>
      </c>
      <c r="AR54" s="425">
        <v>0</v>
      </c>
      <c r="AS54" s="425">
        <v>6.3100000000000003E-2</v>
      </c>
      <c r="AT54" s="425">
        <v>0</v>
      </c>
      <c r="AU54" s="425">
        <v>5.0000000000000001E-3</v>
      </c>
      <c r="AV54" s="425">
        <v>5.0000000000000001E-3</v>
      </c>
      <c r="AW54" s="425">
        <v>0.91224499999999997</v>
      </c>
      <c r="AX54" s="121">
        <v>8</v>
      </c>
      <c r="AY54" s="121">
        <v>1</v>
      </c>
      <c r="AZ54" s="121">
        <v>6</v>
      </c>
      <c r="BA54" s="121">
        <v>2</v>
      </c>
      <c r="BB54" s="121">
        <v>9</v>
      </c>
      <c r="BC54" s="121">
        <v>2</v>
      </c>
      <c r="BD54" s="121">
        <v>14</v>
      </c>
      <c r="BE54" s="121">
        <v>4</v>
      </c>
      <c r="BF54" s="121">
        <v>0</v>
      </c>
      <c r="BG54" s="121">
        <v>10</v>
      </c>
      <c r="BH54" s="121">
        <v>0</v>
      </c>
      <c r="BI54" s="279">
        <v>0</v>
      </c>
      <c r="BJ54" s="425">
        <v>18.914425999999999</v>
      </c>
      <c r="BK54" s="426">
        <v>2.1869730000000001</v>
      </c>
      <c r="BL54" s="425">
        <v>2.482386</v>
      </c>
    </row>
    <row r="55" spans="1:73" s="103" customFormat="1">
      <c r="A55" s="417"/>
      <c r="B55" s="423" t="s">
        <v>58</v>
      </c>
      <c r="C55" s="24">
        <v>100</v>
      </c>
      <c r="D55" s="24">
        <v>246</v>
      </c>
      <c r="E55" s="24">
        <v>181</v>
      </c>
      <c r="F55" s="24">
        <v>142</v>
      </c>
      <c r="G55" s="24">
        <v>155.81871799999999</v>
      </c>
      <c r="H55" s="24">
        <v>208</v>
      </c>
      <c r="I55" s="24">
        <v>232</v>
      </c>
      <c r="J55" s="128">
        <v>193.25186099999999</v>
      </c>
      <c r="K55" s="128">
        <v>209.524788</v>
      </c>
      <c r="L55" s="128">
        <f t="shared" si="0"/>
        <v>182.48362600000002</v>
      </c>
      <c r="M55" s="128">
        <f t="shared" si="1"/>
        <v>22.782929000000003</v>
      </c>
      <c r="N55" s="279">
        <v>1</v>
      </c>
      <c r="O55" s="279">
        <v>15</v>
      </c>
      <c r="P55" s="279">
        <v>12</v>
      </c>
      <c r="Q55" s="279">
        <v>0</v>
      </c>
      <c r="R55" s="279">
        <v>68</v>
      </c>
      <c r="S55" s="279">
        <v>1</v>
      </c>
      <c r="T55" s="279">
        <v>23</v>
      </c>
      <c r="U55" s="279">
        <v>32</v>
      </c>
      <c r="V55" s="279">
        <v>23</v>
      </c>
      <c r="W55" s="279">
        <v>20</v>
      </c>
      <c r="X55" s="279">
        <v>16</v>
      </c>
      <c r="Y55" s="279">
        <v>21</v>
      </c>
      <c r="Z55" s="428">
        <v>5.3595189999999997</v>
      </c>
      <c r="AA55" s="428">
        <v>12.169791</v>
      </c>
      <c r="AB55" s="428">
        <v>6.9707610000000004</v>
      </c>
      <c r="AC55" s="428">
        <v>17.126013</v>
      </c>
      <c r="AD55" s="428">
        <v>13.756161000000001</v>
      </c>
      <c r="AE55" s="428">
        <v>22.901236999999998</v>
      </c>
      <c r="AF55" s="428">
        <v>17.122509000000001</v>
      </c>
      <c r="AG55" s="428">
        <v>18.590492000000001</v>
      </c>
      <c r="AH55" s="428">
        <v>17.194716</v>
      </c>
      <c r="AI55" s="428">
        <v>26.652746</v>
      </c>
      <c r="AJ55" s="428">
        <v>17.787662999999998</v>
      </c>
      <c r="AK55" s="425">
        <v>17.620253000000002</v>
      </c>
      <c r="AL55" s="425">
        <v>13.383735</v>
      </c>
      <c r="AM55" s="425">
        <v>3.0772629999999999</v>
      </c>
      <c r="AN55" s="425">
        <v>16.361104999999998</v>
      </c>
      <c r="AO55" s="425">
        <v>11.997301999999999</v>
      </c>
      <c r="AP55" s="425">
        <v>7.6065250000000004</v>
      </c>
      <c r="AQ55" s="425">
        <v>21.931636999999998</v>
      </c>
      <c r="AR55" s="425">
        <v>43.851010000000002</v>
      </c>
      <c r="AS55" s="425">
        <v>21.171084</v>
      </c>
      <c r="AT55" s="425">
        <v>7.4057000000000004</v>
      </c>
      <c r="AU55" s="425">
        <v>6.9774849999999997</v>
      </c>
      <c r="AV55" s="425">
        <v>12.996696</v>
      </c>
      <c r="AW55" s="425">
        <v>42.765245999999998</v>
      </c>
      <c r="AX55" s="121">
        <v>5</v>
      </c>
      <c r="AY55" s="121">
        <v>17</v>
      </c>
      <c r="AZ55" s="121">
        <v>16</v>
      </c>
      <c r="BA55" s="121">
        <v>11</v>
      </c>
      <c r="BB55" s="121">
        <v>21</v>
      </c>
      <c r="BC55" s="121">
        <v>5</v>
      </c>
      <c r="BD55" s="121">
        <v>19</v>
      </c>
      <c r="BE55" s="121">
        <v>29</v>
      </c>
      <c r="BF55" s="121">
        <v>5</v>
      </c>
      <c r="BG55" s="121">
        <v>21</v>
      </c>
      <c r="BH55" s="121">
        <v>16</v>
      </c>
      <c r="BI55" s="279">
        <v>17.483626000000001</v>
      </c>
      <c r="BJ55" s="425">
        <v>6.2330519999999998</v>
      </c>
      <c r="BK55" s="426">
        <v>4.5855940000000004</v>
      </c>
      <c r="BL55" s="425">
        <v>11.964283</v>
      </c>
      <c r="BU55" s="255"/>
    </row>
    <row r="56" spans="1:73" s="103" customFormat="1">
      <c r="A56" s="417"/>
      <c r="B56" s="423" t="s">
        <v>93</v>
      </c>
      <c r="C56" s="24">
        <v>-9</v>
      </c>
      <c r="D56" s="24">
        <v>-119</v>
      </c>
      <c r="E56" s="24">
        <v>48</v>
      </c>
      <c r="F56" s="24">
        <v>-55</v>
      </c>
      <c r="G56" s="24">
        <v>-11.595910999999973</v>
      </c>
      <c r="H56" s="24">
        <v>-147</v>
      </c>
      <c r="I56" s="24">
        <v>-210.445707</v>
      </c>
      <c r="J56" s="24">
        <v>-177.72453299999998</v>
      </c>
      <c r="K56" s="128">
        <v>-191.73540199999999</v>
      </c>
      <c r="L56" s="128">
        <f t="shared" si="0"/>
        <v>-124.483626</v>
      </c>
      <c r="M56" s="128">
        <f t="shared" si="1"/>
        <v>0.80085599999999957</v>
      </c>
      <c r="N56" s="24">
        <v>6.4274529999999999</v>
      </c>
      <c r="O56" s="24">
        <v>-14.257699000000001</v>
      </c>
      <c r="P56" s="24">
        <v>-11.901541999999999</v>
      </c>
      <c r="Q56" s="24">
        <v>3.1539999999999999E-2</v>
      </c>
      <c r="R56" s="24">
        <v>-68</v>
      </c>
      <c r="S56" s="24">
        <v>0.61376399999999998</v>
      </c>
      <c r="T56" s="24">
        <v>-21.114609999999999</v>
      </c>
      <c r="U56" s="24">
        <v>-31.970108</v>
      </c>
      <c r="V56" s="24">
        <v>-22.522789</v>
      </c>
      <c r="W56" s="24">
        <v>-19.261868</v>
      </c>
      <c r="X56" s="24">
        <v>-7.4898480000000003</v>
      </c>
      <c r="Y56" s="24">
        <v>-21</v>
      </c>
      <c r="Z56" s="24">
        <v>-5.1737379999999993</v>
      </c>
      <c r="AA56" s="24">
        <v>-12.120350999999999</v>
      </c>
      <c r="AB56" s="24">
        <v>-6.1897220000000006</v>
      </c>
      <c r="AC56" s="24">
        <v>-16.207208999999999</v>
      </c>
      <c r="AD56" s="24">
        <v>-13.621947</v>
      </c>
      <c r="AE56" s="24">
        <v>-22.801540999999997</v>
      </c>
      <c r="AF56" s="24">
        <v>-5.0218830000000008</v>
      </c>
      <c r="AG56" s="24">
        <v>-18.501283000000001</v>
      </c>
      <c r="AH56" s="24">
        <v>-17.174716</v>
      </c>
      <c r="AI56" s="24">
        <v>-26.492497</v>
      </c>
      <c r="AJ56" s="24">
        <v>-16.799392999999998</v>
      </c>
      <c r="AK56" s="24">
        <v>-17.620253000000002</v>
      </c>
      <c r="AL56" s="24">
        <v>-13.383735</v>
      </c>
      <c r="AM56" s="24">
        <v>5.3458559999999995</v>
      </c>
      <c r="AN56" s="24">
        <v>-15.386804999999999</v>
      </c>
      <c r="AO56" s="24">
        <v>-11.997301999999999</v>
      </c>
      <c r="AP56" s="24">
        <v>-0.19990300000000083</v>
      </c>
      <c r="AQ56" s="24">
        <v>-21.931636999999998</v>
      </c>
      <c r="AR56" s="24">
        <v>-43.851010000000002</v>
      </c>
      <c r="AS56" s="24">
        <v>-21.107984000000002</v>
      </c>
      <c r="AT56" s="24">
        <v>-7.4057000000000004</v>
      </c>
      <c r="AU56" s="24">
        <v>-6.9724849999999998</v>
      </c>
      <c r="AV56" s="24">
        <v>-12.991695999999999</v>
      </c>
      <c r="AW56" s="24">
        <v>-41.853000999999999</v>
      </c>
      <c r="AX56" s="121">
        <v>3</v>
      </c>
      <c r="AY56" s="121">
        <v>-16</v>
      </c>
      <c r="AZ56" s="121">
        <v>-9</v>
      </c>
      <c r="BA56" s="121">
        <v>-9</v>
      </c>
      <c r="BB56" s="121">
        <v>-12</v>
      </c>
      <c r="BC56" s="121">
        <v>-3</v>
      </c>
      <c r="BD56" s="121">
        <v>-5</v>
      </c>
      <c r="BE56" s="121">
        <v>-25</v>
      </c>
      <c r="BF56" s="121">
        <v>-4</v>
      </c>
      <c r="BG56" s="121">
        <v>-11</v>
      </c>
      <c r="BH56" s="121">
        <v>-16</v>
      </c>
      <c r="BI56" s="279">
        <v>-17.483626000000001</v>
      </c>
      <c r="BJ56" s="425">
        <v>12.681374</v>
      </c>
      <c r="BK56" s="426">
        <v>-2.3986209999999999</v>
      </c>
      <c r="BL56" s="425">
        <v>-9.481897</v>
      </c>
      <c r="BU56" s="255"/>
    </row>
    <row r="57" spans="1:73" s="103" customFormat="1">
      <c r="A57" s="417" t="s">
        <v>232</v>
      </c>
      <c r="B57" s="423" t="s">
        <v>56</v>
      </c>
      <c r="C57" s="24">
        <v>2</v>
      </c>
      <c r="D57" s="24">
        <v>0</v>
      </c>
      <c r="E57" s="24">
        <v>3</v>
      </c>
      <c r="F57" s="24">
        <v>1</v>
      </c>
      <c r="G57" s="24">
        <v>1.24519</v>
      </c>
      <c r="H57" s="24">
        <v>0</v>
      </c>
      <c r="I57" s="24">
        <v>0.27855000000000002</v>
      </c>
      <c r="J57" s="128">
        <v>1.0340060000000002</v>
      </c>
      <c r="K57" s="128">
        <v>0</v>
      </c>
      <c r="L57" s="128">
        <f t="shared" si="0"/>
        <v>0</v>
      </c>
      <c r="M57" s="128">
        <f t="shared" si="1"/>
        <v>0</v>
      </c>
      <c r="N57" s="424">
        <v>0</v>
      </c>
      <c r="O57" s="424">
        <v>0</v>
      </c>
      <c r="P57" s="424">
        <v>0</v>
      </c>
      <c r="Q57" s="424">
        <v>0</v>
      </c>
      <c r="R57" s="424">
        <v>0</v>
      </c>
      <c r="S57" s="424">
        <v>0</v>
      </c>
      <c r="T57" s="424">
        <v>0</v>
      </c>
      <c r="U57" s="424">
        <v>0</v>
      </c>
      <c r="V57" s="424">
        <v>0</v>
      </c>
      <c r="W57" s="424">
        <v>0</v>
      </c>
      <c r="X57" s="424">
        <v>0</v>
      </c>
      <c r="Y57" s="424">
        <v>0.27855000000000002</v>
      </c>
      <c r="Z57" s="425">
        <v>0</v>
      </c>
      <c r="AA57" s="425">
        <v>0</v>
      </c>
      <c r="AB57" s="425">
        <v>0</v>
      </c>
      <c r="AC57" s="425">
        <v>1.0231380000000001</v>
      </c>
      <c r="AD57" s="425">
        <v>0</v>
      </c>
      <c r="AE57" s="425">
        <v>0</v>
      </c>
      <c r="AF57" s="425">
        <v>0</v>
      </c>
      <c r="AG57" s="425">
        <v>0</v>
      </c>
      <c r="AH57" s="425">
        <v>0</v>
      </c>
      <c r="AI57" s="425">
        <v>1.0867999999999999E-2</v>
      </c>
      <c r="AJ57" s="425">
        <v>0</v>
      </c>
      <c r="AK57" s="425">
        <v>0</v>
      </c>
      <c r="AL57" s="425">
        <v>0</v>
      </c>
      <c r="AM57" s="425">
        <v>0</v>
      </c>
      <c r="AN57" s="425">
        <v>0</v>
      </c>
      <c r="AO57" s="425">
        <v>0</v>
      </c>
      <c r="AP57" s="425">
        <v>0</v>
      </c>
      <c r="AQ57" s="425">
        <v>0</v>
      </c>
      <c r="AR57" s="425">
        <v>0</v>
      </c>
      <c r="AS57" s="425">
        <v>0</v>
      </c>
      <c r="AT57" s="425">
        <v>0</v>
      </c>
      <c r="AU57" s="425">
        <v>0</v>
      </c>
      <c r="AV57" s="425">
        <v>0</v>
      </c>
      <c r="AW57" s="425">
        <v>0</v>
      </c>
      <c r="AX57" s="121"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v>0</v>
      </c>
      <c r="BH57" s="121">
        <v>0</v>
      </c>
      <c r="BI57" s="279">
        <v>0</v>
      </c>
      <c r="BJ57" s="425">
        <v>0</v>
      </c>
      <c r="BK57" s="426">
        <v>0</v>
      </c>
      <c r="BL57" s="425">
        <v>0</v>
      </c>
    </row>
    <row r="58" spans="1:73" s="103" customFormat="1">
      <c r="A58" s="417"/>
      <c r="B58" s="423" t="s">
        <v>58</v>
      </c>
      <c r="C58" s="24">
        <v>963</v>
      </c>
      <c r="D58" s="24">
        <v>1181</v>
      </c>
      <c r="E58" s="24">
        <v>997</v>
      </c>
      <c r="F58" s="24">
        <v>4899</v>
      </c>
      <c r="G58" s="24">
        <v>1381.4480510000001</v>
      </c>
      <c r="H58" s="24">
        <v>1657</v>
      </c>
      <c r="I58" s="24">
        <v>1563</v>
      </c>
      <c r="J58" s="128">
        <v>1354.5292749999999</v>
      </c>
      <c r="K58" s="128">
        <v>1183.340993</v>
      </c>
      <c r="L58" s="128">
        <f t="shared" si="0"/>
        <v>1537.0696050000001</v>
      </c>
      <c r="M58" s="128">
        <f t="shared" si="1"/>
        <v>493.22345600000006</v>
      </c>
      <c r="N58" s="279">
        <v>177</v>
      </c>
      <c r="O58" s="279">
        <v>99</v>
      </c>
      <c r="P58" s="279">
        <v>136</v>
      </c>
      <c r="Q58" s="279">
        <v>124</v>
      </c>
      <c r="R58" s="279">
        <v>169</v>
      </c>
      <c r="S58" s="279">
        <v>116</v>
      </c>
      <c r="T58" s="279">
        <v>129</v>
      </c>
      <c r="U58" s="279">
        <v>109</v>
      </c>
      <c r="V58" s="279">
        <v>152</v>
      </c>
      <c r="W58" s="279">
        <v>122</v>
      </c>
      <c r="X58" s="279">
        <v>119</v>
      </c>
      <c r="Y58" s="279">
        <v>111</v>
      </c>
      <c r="Z58" s="428">
        <v>96.227660999999998</v>
      </c>
      <c r="AA58" s="428">
        <v>64.802760000000006</v>
      </c>
      <c r="AB58" s="428">
        <v>89.258230999999995</v>
      </c>
      <c r="AC58" s="428">
        <v>119.064493</v>
      </c>
      <c r="AD58" s="428">
        <v>125.798817</v>
      </c>
      <c r="AE58" s="428">
        <v>68.864375999999993</v>
      </c>
      <c r="AF58" s="428">
        <v>139.983452</v>
      </c>
      <c r="AG58" s="428">
        <v>118.348388</v>
      </c>
      <c r="AH58" s="428">
        <v>107.23931899999999</v>
      </c>
      <c r="AI58" s="428">
        <v>168.851371</v>
      </c>
      <c r="AJ58" s="428">
        <v>145.04664199999999</v>
      </c>
      <c r="AK58" s="425">
        <v>111.04376499999999</v>
      </c>
      <c r="AL58" s="425">
        <v>100.585424</v>
      </c>
      <c r="AM58" s="425">
        <v>45.614687000000004</v>
      </c>
      <c r="AN58" s="425">
        <v>82.387969999999996</v>
      </c>
      <c r="AO58" s="425">
        <v>58.516736999999999</v>
      </c>
      <c r="AP58" s="425">
        <v>80.061841000000001</v>
      </c>
      <c r="AQ58" s="425">
        <v>97.251731000000007</v>
      </c>
      <c r="AR58" s="425">
        <v>93.691040999999998</v>
      </c>
      <c r="AS58" s="425">
        <v>138.44920400000001</v>
      </c>
      <c r="AT58" s="425">
        <v>127.367026</v>
      </c>
      <c r="AU58" s="425">
        <v>77.917265</v>
      </c>
      <c r="AV58" s="425">
        <v>188.28741600000001</v>
      </c>
      <c r="AW58" s="425">
        <v>93.210650999999999</v>
      </c>
      <c r="AX58" s="121">
        <v>79</v>
      </c>
      <c r="AY58" s="121">
        <v>84</v>
      </c>
      <c r="AZ58" s="121">
        <v>105</v>
      </c>
      <c r="BA58" s="121">
        <v>102</v>
      </c>
      <c r="BB58" s="121">
        <v>113</v>
      </c>
      <c r="BC58" s="121">
        <v>57</v>
      </c>
      <c r="BD58" s="121">
        <v>159</v>
      </c>
      <c r="BE58" s="121">
        <v>143</v>
      </c>
      <c r="BF58" s="121">
        <v>156</v>
      </c>
      <c r="BG58" s="121">
        <v>102</v>
      </c>
      <c r="BH58" s="121">
        <v>155</v>
      </c>
      <c r="BI58" s="279">
        <v>282.06960500000002</v>
      </c>
      <c r="BJ58" s="425">
        <v>127.111377</v>
      </c>
      <c r="BK58" s="426">
        <v>259.96380900000003</v>
      </c>
      <c r="BL58" s="425">
        <v>106.14827</v>
      </c>
      <c r="BU58" s="255"/>
    </row>
    <row r="59" spans="1:73" s="103" customFormat="1">
      <c r="A59" s="417"/>
      <c r="B59" s="423" t="s">
        <v>93</v>
      </c>
      <c r="C59" s="24">
        <v>-961</v>
      </c>
      <c r="D59" s="24">
        <v>-1181</v>
      </c>
      <c r="E59" s="24">
        <v>-994</v>
      </c>
      <c r="F59" s="24">
        <v>-4898</v>
      </c>
      <c r="G59" s="24">
        <v>-1380.202861</v>
      </c>
      <c r="H59" s="24">
        <v>-1657</v>
      </c>
      <c r="I59" s="24">
        <v>-1562.72145</v>
      </c>
      <c r="J59" s="24">
        <v>-1353.4952689999998</v>
      </c>
      <c r="K59" s="128">
        <v>-1183.340993</v>
      </c>
      <c r="L59" s="128">
        <f t="shared" si="0"/>
        <v>-1537.0696050000001</v>
      </c>
      <c r="M59" s="128">
        <f t="shared" si="1"/>
        <v>-493.22345600000006</v>
      </c>
      <c r="N59" s="24">
        <v>-177</v>
      </c>
      <c r="O59" s="24">
        <v>-99</v>
      </c>
      <c r="P59" s="24">
        <v>-136</v>
      </c>
      <c r="Q59" s="24">
        <v>-124</v>
      </c>
      <c r="R59" s="24">
        <v>-169</v>
      </c>
      <c r="S59" s="24">
        <v>-116</v>
      </c>
      <c r="T59" s="24">
        <v>-129</v>
      </c>
      <c r="U59" s="24">
        <v>-109</v>
      </c>
      <c r="V59" s="24">
        <v>-152</v>
      </c>
      <c r="W59" s="24">
        <v>-122</v>
      </c>
      <c r="X59" s="24">
        <v>-119</v>
      </c>
      <c r="Y59" s="24">
        <v>-110.72145</v>
      </c>
      <c r="Z59" s="24">
        <v>-96.227660999999998</v>
      </c>
      <c r="AA59" s="24">
        <v>-64.802760000000006</v>
      </c>
      <c r="AB59" s="24">
        <v>-89.258230999999995</v>
      </c>
      <c r="AC59" s="24">
        <v>-118.041355</v>
      </c>
      <c r="AD59" s="24">
        <v>-125.798817</v>
      </c>
      <c r="AE59" s="24">
        <v>-68.864375999999993</v>
      </c>
      <c r="AF59" s="24">
        <v>-139.983452</v>
      </c>
      <c r="AG59" s="24">
        <v>-118.348388</v>
      </c>
      <c r="AH59" s="24">
        <v>-107.23931899999999</v>
      </c>
      <c r="AI59" s="24">
        <v>-168.84050300000001</v>
      </c>
      <c r="AJ59" s="24">
        <v>-145.04664199999999</v>
      </c>
      <c r="AK59" s="24">
        <v>-111.04376499999999</v>
      </c>
      <c r="AL59" s="24">
        <v>-100.585424</v>
      </c>
      <c r="AM59" s="24">
        <v>-45.614687000000004</v>
      </c>
      <c r="AN59" s="24">
        <v>-82.387969999999996</v>
      </c>
      <c r="AO59" s="24">
        <v>-58.516736999999999</v>
      </c>
      <c r="AP59" s="24">
        <v>-80.061841000000001</v>
      </c>
      <c r="AQ59" s="24">
        <v>-97.251731000000007</v>
      </c>
      <c r="AR59" s="24">
        <v>-93.691040999999998</v>
      </c>
      <c r="AS59" s="24">
        <v>-138.44920400000001</v>
      </c>
      <c r="AT59" s="24">
        <v>-127.367026</v>
      </c>
      <c r="AU59" s="24">
        <v>-77.917265</v>
      </c>
      <c r="AV59" s="24">
        <v>-188.28741600000001</v>
      </c>
      <c r="AW59" s="24">
        <v>-93.210650999999999</v>
      </c>
      <c r="AX59" s="121">
        <v>-79</v>
      </c>
      <c r="AY59" s="121">
        <v>-84</v>
      </c>
      <c r="AZ59" s="121">
        <v>-105</v>
      </c>
      <c r="BA59" s="121">
        <v>-102</v>
      </c>
      <c r="BB59" s="121">
        <v>-113</v>
      </c>
      <c r="BC59" s="121">
        <v>-57</v>
      </c>
      <c r="BD59" s="121">
        <v>-159</v>
      </c>
      <c r="BE59" s="121">
        <v>-143</v>
      </c>
      <c r="BF59" s="121">
        <v>-156</v>
      </c>
      <c r="BG59" s="121">
        <v>-102</v>
      </c>
      <c r="BH59" s="121">
        <v>-155</v>
      </c>
      <c r="BI59" s="279">
        <v>-282.06960500000002</v>
      </c>
      <c r="BJ59" s="425">
        <v>-127.111377</v>
      </c>
      <c r="BK59" s="426">
        <v>-259.96380900000003</v>
      </c>
      <c r="BL59" s="425">
        <v>-106.14827</v>
      </c>
      <c r="BU59" s="255"/>
    </row>
    <row r="60" spans="1:73" s="103" customFormat="1">
      <c r="A60" s="422" t="s">
        <v>218</v>
      </c>
      <c r="B60" s="423" t="s">
        <v>56</v>
      </c>
      <c r="C60" s="24">
        <v>30</v>
      </c>
      <c r="D60" s="24">
        <v>13</v>
      </c>
      <c r="E60" s="24">
        <v>27</v>
      </c>
      <c r="F60" s="24">
        <v>19</v>
      </c>
      <c r="G60" s="24">
        <v>12.251901</v>
      </c>
      <c r="H60" s="24">
        <v>10</v>
      </c>
      <c r="I60" s="24">
        <v>54.829579000000003</v>
      </c>
      <c r="J60" s="128">
        <v>9.0153499999999998</v>
      </c>
      <c r="K60" s="128">
        <v>1.7411650000000001</v>
      </c>
      <c r="L60" s="128">
        <f t="shared" si="0"/>
        <v>0</v>
      </c>
      <c r="M60" s="128">
        <f t="shared" si="1"/>
        <v>0.44763999999999998</v>
      </c>
      <c r="N60" s="424">
        <v>16.601493000000001</v>
      </c>
      <c r="O60" s="424">
        <v>0</v>
      </c>
      <c r="P60" s="424">
        <v>0.30214299999999999</v>
      </c>
      <c r="Q60" s="424">
        <v>0</v>
      </c>
      <c r="R60" s="424">
        <v>0</v>
      </c>
      <c r="S60" s="424">
        <v>35.765943</v>
      </c>
      <c r="T60" s="424">
        <v>0</v>
      </c>
      <c r="U60" s="424">
        <v>0.02</v>
      </c>
      <c r="V60" s="424">
        <v>0</v>
      </c>
      <c r="W60" s="424">
        <v>0</v>
      </c>
      <c r="X60" s="424">
        <v>1.1399999999999999</v>
      </c>
      <c r="Y60" s="424">
        <v>1</v>
      </c>
      <c r="Z60" s="425">
        <v>0.27929100000000001</v>
      </c>
      <c r="AA60" s="425">
        <v>3.9666999999999999</v>
      </c>
      <c r="AB60" s="425">
        <v>0.89712000000000003</v>
      </c>
      <c r="AC60" s="425">
        <v>0</v>
      </c>
      <c r="AD60" s="425">
        <v>0.102828</v>
      </c>
      <c r="AE60" s="425">
        <v>0.61459799999999998</v>
      </c>
      <c r="AF60" s="425">
        <v>2.1439490000000001</v>
      </c>
      <c r="AG60" s="425">
        <v>0</v>
      </c>
      <c r="AH60" s="425">
        <v>0</v>
      </c>
      <c r="AI60" s="425">
        <v>1.0864E-2</v>
      </c>
      <c r="AJ60" s="425">
        <v>0</v>
      </c>
      <c r="AK60" s="425">
        <v>1</v>
      </c>
      <c r="AL60" s="425">
        <v>1.7264980000000001</v>
      </c>
      <c r="AM60" s="425">
        <v>0</v>
      </c>
      <c r="AN60" s="425">
        <v>0</v>
      </c>
      <c r="AO60" s="425">
        <v>0</v>
      </c>
      <c r="AP60" s="425">
        <v>0</v>
      </c>
      <c r="AQ60" s="425">
        <v>0</v>
      </c>
      <c r="AR60" s="425">
        <v>0</v>
      </c>
      <c r="AS60" s="425">
        <v>0</v>
      </c>
      <c r="AT60" s="425">
        <v>0</v>
      </c>
      <c r="AU60" s="425">
        <v>0</v>
      </c>
      <c r="AV60" s="425">
        <v>0</v>
      </c>
      <c r="AW60" s="425">
        <v>1.4666999999999999E-2</v>
      </c>
      <c r="AX60" s="121"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>
        <v>0</v>
      </c>
      <c r="BH60" s="121">
        <v>0</v>
      </c>
      <c r="BI60" s="279">
        <v>0</v>
      </c>
      <c r="BJ60" s="425">
        <v>0.44763999999999998</v>
      </c>
      <c r="BK60" s="426">
        <v>0</v>
      </c>
      <c r="BL60" s="425">
        <v>0</v>
      </c>
    </row>
    <row r="61" spans="1:73" s="103" customFormat="1">
      <c r="A61" s="422"/>
      <c r="B61" s="423" t="s">
        <v>58</v>
      </c>
      <c r="C61" s="24">
        <v>119</v>
      </c>
      <c r="D61" s="24">
        <v>84</v>
      </c>
      <c r="E61" s="24">
        <v>104</v>
      </c>
      <c r="F61" s="24">
        <v>139</v>
      </c>
      <c r="G61" s="24">
        <v>102.37580999999999</v>
      </c>
      <c r="H61" s="24">
        <v>141</v>
      </c>
      <c r="I61" s="24">
        <v>78</v>
      </c>
      <c r="J61" s="128">
        <v>43.794777000000003</v>
      </c>
      <c r="K61" s="128">
        <v>30.934448000000003</v>
      </c>
      <c r="L61" s="128">
        <f t="shared" si="0"/>
        <v>37.616298999999998</v>
      </c>
      <c r="M61" s="128">
        <f t="shared" si="1"/>
        <v>9.9057710000000014</v>
      </c>
      <c r="N61" s="279">
        <v>2</v>
      </c>
      <c r="O61" s="279">
        <v>4</v>
      </c>
      <c r="P61" s="279">
        <v>3</v>
      </c>
      <c r="Q61" s="279">
        <v>3</v>
      </c>
      <c r="R61" s="279">
        <v>5</v>
      </c>
      <c r="S61" s="279">
        <v>9</v>
      </c>
      <c r="T61" s="279">
        <v>4</v>
      </c>
      <c r="U61" s="279">
        <v>18</v>
      </c>
      <c r="V61" s="279">
        <v>4</v>
      </c>
      <c r="W61" s="279">
        <v>8</v>
      </c>
      <c r="X61" s="279">
        <v>16</v>
      </c>
      <c r="Y61" s="279">
        <v>2</v>
      </c>
      <c r="Z61" s="428">
        <v>2.032921</v>
      </c>
      <c r="AA61" s="428">
        <v>3.4817749999999998</v>
      </c>
      <c r="AB61" s="428">
        <v>1.821258</v>
      </c>
      <c r="AC61" s="428">
        <v>2.3484409999999998</v>
      </c>
      <c r="AD61" s="428">
        <v>1.379491</v>
      </c>
      <c r="AE61" s="428">
        <v>4.2682399999999996</v>
      </c>
      <c r="AF61" s="428">
        <v>7.3984620000000003</v>
      </c>
      <c r="AG61" s="428">
        <v>2.7287569999999999</v>
      </c>
      <c r="AH61" s="428">
        <v>3.0314179999999999</v>
      </c>
      <c r="AI61" s="428">
        <v>2.0656289999999999</v>
      </c>
      <c r="AJ61" s="428">
        <v>6.152806</v>
      </c>
      <c r="AK61" s="425">
        <v>7.0855790000000001</v>
      </c>
      <c r="AL61" s="425">
        <v>3.0360130000000001</v>
      </c>
      <c r="AM61" s="425">
        <v>3.1548219999999998</v>
      </c>
      <c r="AN61" s="425">
        <v>6.7873979999999996</v>
      </c>
      <c r="AO61" s="425">
        <v>0.929871</v>
      </c>
      <c r="AP61" s="425">
        <v>0.76605900000000005</v>
      </c>
      <c r="AQ61" s="425">
        <v>3.041223</v>
      </c>
      <c r="AR61" s="425">
        <v>1.718059</v>
      </c>
      <c r="AS61" s="425">
        <v>1.6092519999999999</v>
      </c>
      <c r="AT61" s="425">
        <v>2.7470479999999999</v>
      </c>
      <c r="AU61" s="425">
        <v>1.545479</v>
      </c>
      <c r="AV61" s="425">
        <v>3.1199180000000002</v>
      </c>
      <c r="AW61" s="425">
        <v>2.4793059999999998</v>
      </c>
      <c r="AX61" s="121">
        <v>2</v>
      </c>
      <c r="AY61" s="121">
        <v>2</v>
      </c>
      <c r="AZ61" s="121">
        <v>5</v>
      </c>
      <c r="BA61" s="121">
        <v>2</v>
      </c>
      <c r="BB61" s="121">
        <v>3</v>
      </c>
      <c r="BC61" s="121">
        <v>7</v>
      </c>
      <c r="BD61" s="121">
        <v>1</v>
      </c>
      <c r="BE61" s="121">
        <v>4</v>
      </c>
      <c r="BF61" s="121">
        <v>2</v>
      </c>
      <c r="BG61" s="121">
        <v>3</v>
      </c>
      <c r="BH61" s="121">
        <v>2</v>
      </c>
      <c r="BI61" s="279">
        <v>4.6162989999999997</v>
      </c>
      <c r="BJ61" s="425">
        <v>7.3991740000000004</v>
      </c>
      <c r="BK61" s="426">
        <v>1.334001</v>
      </c>
      <c r="BL61" s="425">
        <v>1.172596</v>
      </c>
      <c r="BU61" s="255"/>
    </row>
    <row r="62" spans="1:73" s="103" customFormat="1">
      <c r="A62" s="422"/>
      <c r="B62" s="423" t="s">
        <v>93</v>
      </c>
      <c r="C62" s="24">
        <v>-89</v>
      </c>
      <c r="D62" s="24">
        <v>-71</v>
      </c>
      <c r="E62" s="24">
        <v>-77</v>
      </c>
      <c r="F62" s="24">
        <v>-120</v>
      </c>
      <c r="G62" s="24">
        <v>-90.123908999999983</v>
      </c>
      <c r="H62" s="24">
        <v>-131</v>
      </c>
      <c r="I62" s="24">
        <v>-23.170420999999997</v>
      </c>
      <c r="J62" s="24">
        <v>-34.779427000000005</v>
      </c>
      <c r="K62" s="128">
        <v>-29.193283000000001</v>
      </c>
      <c r="L62" s="128">
        <f t="shared" si="0"/>
        <v>-37.616298999999998</v>
      </c>
      <c r="M62" s="128">
        <f t="shared" si="1"/>
        <v>-9.4581309999999998</v>
      </c>
      <c r="N62" s="24">
        <v>14.601493000000001</v>
      </c>
      <c r="O62" s="24">
        <v>-4</v>
      </c>
      <c r="P62" s="24">
        <v>-2.6978569999999999</v>
      </c>
      <c r="Q62" s="24">
        <v>-3</v>
      </c>
      <c r="R62" s="24">
        <v>-5</v>
      </c>
      <c r="S62" s="24">
        <v>26.765943</v>
      </c>
      <c r="T62" s="24">
        <v>-4</v>
      </c>
      <c r="U62" s="24">
        <v>-17.98</v>
      </c>
      <c r="V62" s="24">
        <v>-4</v>
      </c>
      <c r="W62" s="24">
        <v>-8</v>
      </c>
      <c r="X62" s="24">
        <v>-14.86</v>
      </c>
      <c r="Y62" s="24">
        <v>-1</v>
      </c>
      <c r="Z62" s="24">
        <v>-1.75363</v>
      </c>
      <c r="AA62" s="24">
        <v>0.48492500000000005</v>
      </c>
      <c r="AB62" s="24">
        <v>-0.92413800000000001</v>
      </c>
      <c r="AC62" s="24">
        <v>-2.3484409999999998</v>
      </c>
      <c r="AD62" s="24">
        <v>-1.2766630000000001</v>
      </c>
      <c r="AE62" s="24">
        <v>-3.6536419999999996</v>
      </c>
      <c r="AF62" s="24">
        <v>-5.2545130000000002</v>
      </c>
      <c r="AG62" s="24">
        <v>-2.7287569999999999</v>
      </c>
      <c r="AH62" s="24">
        <v>-3.0314179999999999</v>
      </c>
      <c r="AI62" s="24">
        <v>-2.0547649999999997</v>
      </c>
      <c r="AJ62" s="24">
        <v>-6.152806</v>
      </c>
      <c r="AK62" s="24">
        <v>-6.0855790000000001</v>
      </c>
      <c r="AL62" s="24">
        <v>-1.309515</v>
      </c>
      <c r="AM62" s="24">
        <v>-3.1548219999999998</v>
      </c>
      <c r="AN62" s="24">
        <v>-6.7873979999999996</v>
      </c>
      <c r="AO62" s="24">
        <v>-0.929871</v>
      </c>
      <c r="AP62" s="24">
        <v>-0.76605900000000005</v>
      </c>
      <c r="AQ62" s="24">
        <v>-3.041223</v>
      </c>
      <c r="AR62" s="24">
        <v>-1.718059</v>
      </c>
      <c r="AS62" s="24">
        <v>-1.6092519999999999</v>
      </c>
      <c r="AT62" s="24">
        <v>-2.7470479999999999</v>
      </c>
      <c r="AU62" s="24">
        <v>-1.545479</v>
      </c>
      <c r="AV62" s="24">
        <v>-3.1199180000000002</v>
      </c>
      <c r="AW62" s="24">
        <v>-2.4646389999999996</v>
      </c>
      <c r="AX62" s="121">
        <v>-2</v>
      </c>
      <c r="AY62" s="121">
        <v>-2</v>
      </c>
      <c r="AZ62" s="121">
        <v>-5</v>
      </c>
      <c r="BA62" s="121">
        <v>-2</v>
      </c>
      <c r="BB62" s="121">
        <v>-3</v>
      </c>
      <c r="BC62" s="121">
        <v>-7</v>
      </c>
      <c r="BD62" s="121">
        <v>-1</v>
      </c>
      <c r="BE62" s="121">
        <v>-4</v>
      </c>
      <c r="BF62" s="121">
        <v>-2</v>
      </c>
      <c r="BG62" s="121">
        <v>-3</v>
      </c>
      <c r="BH62" s="121">
        <v>-2</v>
      </c>
      <c r="BI62" s="279">
        <v>-4.6162989999999997</v>
      </c>
      <c r="BJ62" s="425">
        <v>-6.9515339999999997</v>
      </c>
      <c r="BK62" s="426">
        <v>-1.334001</v>
      </c>
      <c r="BL62" s="425">
        <v>-1.172596</v>
      </c>
      <c r="BU62" s="255"/>
    </row>
    <row r="63" spans="1:73" s="103" customFormat="1">
      <c r="A63" s="422" t="s">
        <v>233</v>
      </c>
      <c r="B63" s="423" t="s">
        <v>56</v>
      </c>
      <c r="C63" s="24">
        <v>71</v>
      </c>
      <c r="D63" s="24">
        <v>162</v>
      </c>
      <c r="E63" s="24">
        <v>255</v>
      </c>
      <c r="F63" s="24">
        <v>31</v>
      </c>
      <c r="G63" s="24">
        <v>220.34479800000005</v>
      </c>
      <c r="H63" s="24">
        <v>352</v>
      </c>
      <c r="I63" s="24">
        <v>816.73597399999994</v>
      </c>
      <c r="J63" s="128">
        <v>447.63481199999995</v>
      </c>
      <c r="K63" s="128">
        <v>523.18603099999996</v>
      </c>
      <c r="L63" s="128">
        <f t="shared" si="0"/>
        <v>501.25678700000003</v>
      </c>
      <c r="M63" s="128">
        <f t="shared" si="1"/>
        <v>118.430274</v>
      </c>
      <c r="N63" s="424">
        <v>43.791435999999997</v>
      </c>
      <c r="O63" s="424">
        <v>34.610435000000003</v>
      </c>
      <c r="P63" s="424">
        <v>303.37900100000002</v>
      </c>
      <c r="Q63" s="424">
        <v>15.726725</v>
      </c>
      <c r="R63" s="424">
        <v>163.61479399999999</v>
      </c>
      <c r="S63" s="424">
        <v>31.204716999999999</v>
      </c>
      <c r="T63" s="424">
        <v>13.708456</v>
      </c>
      <c r="U63" s="424">
        <v>77.660194000000004</v>
      </c>
      <c r="V63" s="424">
        <v>24.929846000000001</v>
      </c>
      <c r="W63" s="424">
        <v>42.297696000000002</v>
      </c>
      <c r="X63" s="424">
        <v>44.406621000000001</v>
      </c>
      <c r="Y63" s="424">
        <v>21.406053</v>
      </c>
      <c r="Z63" s="425">
        <v>0.44008000000000003</v>
      </c>
      <c r="AA63" s="425">
        <v>106.97584500000001</v>
      </c>
      <c r="AB63" s="425">
        <v>36.249782000000003</v>
      </c>
      <c r="AC63" s="425">
        <v>31.576626000000001</v>
      </c>
      <c r="AD63" s="425">
        <v>40.236828000000003</v>
      </c>
      <c r="AE63" s="425">
        <v>59.651156999999998</v>
      </c>
      <c r="AF63" s="425">
        <v>17.51681</v>
      </c>
      <c r="AG63" s="425">
        <v>40.220582</v>
      </c>
      <c r="AH63" s="425">
        <v>4.8281999999999998</v>
      </c>
      <c r="AI63" s="425">
        <v>46.539788000000001</v>
      </c>
      <c r="AJ63" s="425">
        <v>18.399114000000001</v>
      </c>
      <c r="AK63" s="425">
        <v>45</v>
      </c>
      <c r="AL63" s="425">
        <v>53.242460000000001</v>
      </c>
      <c r="AM63" s="425">
        <v>34.311028999999998</v>
      </c>
      <c r="AN63" s="425">
        <v>56.889135000000003</v>
      </c>
      <c r="AO63" s="425">
        <v>0</v>
      </c>
      <c r="AP63" s="425">
        <v>0</v>
      </c>
      <c r="AQ63" s="425">
        <v>136.00835499999999</v>
      </c>
      <c r="AR63" s="425">
        <v>6.3570000000000002</v>
      </c>
      <c r="AS63" s="425">
        <v>66.192453</v>
      </c>
      <c r="AT63" s="425">
        <v>50.288958000000001</v>
      </c>
      <c r="AU63" s="425">
        <v>23.829457000000001</v>
      </c>
      <c r="AV63" s="425">
        <v>25.440816000000002</v>
      </c>
      <c r="AW63" s="425">
        <v>70.626367999999999</v>
      </c>
      <c r="AX63" s="121">
        <v>12</v>
      </c>
      <c r="AY63" s="121">
        <v>13</v>
      </c>
      <c r="AZ63" s="121">
        <v>100</v>
      </c>
      <c r="BA63" s="121">
        <v>35</v>
      </c>
      <c r="BB63" s="121">
        <v>28</v>
      </c>
      <c r="BC63" s="121">
        <v>36</v>
      </c>
      <c r="BD63" s="121">
        <v>8</v>
      </c>
      <c r="BE63" s="121">
        <v>17</v>
      </c>
      <c r="BF63" s="121">
        <v>24</v>
      </c>
      <c r="BG63" s="121">
        <v>82</v>
      </c>
      <c r="BH63" s="121">
        <v>42</v>
      </c>
      <c r="BI63" s="279">
        <v>104.256787</v>
      </c>
      <c r="BJ63" s="425">
        <v>45.166336999999999</v>
      </c>
      <c r="BK63" s="426">
        <v>28.991811999999999</v>
      </c>
      <c r="BL63" s="425">
        <v>44.272125000000003</v>
      </c>
    </row>
    <row r="64" spans="1:73" s="103" customFormat="1">
      <c r="A64" s="422"/>
      <c r="B64" s="423" t="s">
        <v>58</v>
      </c>
      <c r="C64" s="24">
        <v>670</v>
      </c>
      <c r="D64" s="24">
        <v>933</v>
      </c>
      <c r="E64" s="24">
        <v>624</v>
      </c>
      <c r="F64" s="24">
        <v>665</v>
      </c>
      <c r="G64" s="24">
        <v>1782.7857099999999</v>
      </c>
      <c r="H64" s="24">
        <v>647</v>
      </c>
      <c r="I64" s="24">
        <v>818</v>
      </c>
      <c r="J64" s="128">
        <v>644.62581599999999</v>
      </c>
      <c r="K64" s="128">
        <v>473.42332099999999</v>
      </c>
      <c r="L64" s="128">
        <f t="shared" si="0"/>
        <v>550.25949500000002</v>
      </c>
      <c r="M64" s="128">
        <f t="shared" si="1"/>
        <v>89.499065999999999</v>
      </c>
      <c r="N64" s="279">
        <v>113</v>
      </c>
      <c r="O64" s="279">
        <v>30</v>
      </c>
      <c r="P64" s="279">
        <v>52</v>
      </c>
      <c r="Q64" s="279">
        <v>37</v>
      </c>
      <c r="R64" s="279">
        <v>77</v>
      </c>
      <c r="S64" s="279">
        <v>17</v>
      </c>
      <c r="T64" s="279">
        <v>215</v>
      </c>
      <c r="U64" s="279">
        <v>66</v>
      </c>
      <c r="V64" s="279">
        <v>66</v>
      </c>
      <c r="W64" s="279">
        <v>51</v>
      </c>
      <c r="X64" s="279">
        <v>58</v>
      </c>
      <c r="Y64" s="279">
        <v>36</v>
      </c>
      <c r="Z64" s="428">
        <v>24.470455999999999</v>
      </c>
      <c r="AA64" s="428">
        <v>76.829655000000002</v>
      </c>
      <c r="AB64" s="428">
        <v>47.444235999999997</v>
      </c>
      <c r="AC64" s="428">
        <v>61.313127000000001</v>
      </c>
      <c r="AD64" s="428">
        <v>64.392407000000006</v>
      </c>
      <c r="AE64" s="428">
        <v>40.437697999999997</v>
      </c>
      <c r="AF64" s="428">
        <v>45.467128000000002</v>
      </c>
      <c r="AG64" s="428">
        <v>35.399442000000001</v>
      </c>
      <c r="AH64" s="428">
        <v>37.059832999999998</v>
      </c>
      <c r="AI64" s="428">
        <v>39.858986000000002</v>
      </c>
      <c r="AJ64" s="428">
        <v>70.938108</v>
      </c>
      <c r="AK64" s="425">
        <v>101.01474</v>
      </c>
      <c r="AL64" s="425">
        <v>76.291379000000006</v>
      </c>
      <c r="AM64" s="425">
        <v>31.539446999999999</v>
      </c>
      <c r="AN64" s="425">
        <v>32.164127999999998</v>
      </c>
      <c r="AO64" s="425">
        <v>13.823924</v>
      </c>
      <c r="AP64" s="425">
        <v>29.703146</v>
      </c>
      <c r="AQ64" s="425">
        <v>42.814957</v>
      </c>
      <c r="AR64" s="425">
        <v>29.993361</v>
      </c>
      <c r="AS64" s="425">
        <v>46.671042</v>
      </c>
      <c r="AT64" s="425">
        <v>22.760403</v>
      </c>
      <c r="AU64" s="425">
        <v>35.073407000000003</v>
      </c>
      <c r="AV64" s="425">
        <v>38.733814000000002</v>
      </c>
      <c r="AW64" s="425">
        <v>73.854313000000005</v>
      </c>
      <c r="AX64" s="121">
        <v>38</v>
      </c>
      <c r="AY64" s="121">
        <v>28</v>
      </c>
      <c r="AZ64" s="121">
        <v>17</v>
      </c>
      <c r="BA64" s="121">
        <v>49</v>
      </c>
      <c r="BB64" s="121">
        <v>41</v>
      </c>
      <c r="BC64" s="121">
        <v>45</v>
      </c>
      <c r="BD64" s="121">
        <v>47</v>
      </c>
      <c r="BE64" s="121">
        <v>60</v>
      </c>
      <c r="BF64" s="121">
        <v>64</v>
      </c>
      <c r="BG64" s="121">
        <v>38</v>
      </c>
      <c r="BH64" s="121">
        <v>45</v>
      </c>
      <c r="BI64" s="279">
        <v>78.259495000000001</v>
      </c>
      <c r="BJ64" s="425">
        <v>23.502666000000001</v>
      </c>
      <c r="BK64" s="426">
        <v>36.080857000000002</v>
      </c>
      <c r="BL64" s="425">
        <v>29.915543</v>
      </c>
      <c r="BU64" s="255"/>
    </row>
    <row r="65" spans="1:73" s="103" customFormat="1">
      <c r="A65" s="422"/>
      <c r="B65" s="423" t="s">
        <v>93</v>
      </c>
      <c r="C65" s="24">
        <v>-599</v>
      </c>
      <c r="D65" s="24">
        <v>-771</v>
      </c>
      <c r="E65" s="24">
        <v>-369</v>
      </c>
      <c r="F65" s="24">
        <v>-634</v>
      </c>
      <c r="G65" s="24">
        <v>-1562.4409119999998</v>
      </c>
      <c r="H65" s="24">
        <v>-295</v>
      </c>
      <c r="I65" s="24">
        <v>-1.264026000000058</v>
      </c>
      <c r="J65" s="24">
        <v>-196.99100400000003</v>
      </c>
      <c r="K65" s="128">
        <v>49.762709999999998</v>
      </c>
      <c r="L65" s="128">
        <f t="shared" si="0"/>
        <v>-47.002707999999998</v>
      </c>
      <c r="M65" s="128">
        <f t="shared" si="1"/>
        <v>28.931208000000002</v>
      </c>
      <c r="N65" s="24">
        <v>-69.208563999999996</v>
      </c>
      <c r="O65" s="24">
        <v>4.6104350000000025</v>
      </c>
      <c r="P65" s="24">
        <v>251.37900100000002</v>
      </c>
      <c r="Q65" s="24">
        <v>-21.273274999999998</v>
      </c>
      <c r="R65" s="24">
        <v>86.614793999999989</v>
      </c>
      <c r="S65" s="24">
        <v>14.204716999999999</v>
      </c>
      <c r="T65" s="24">
        <v>-201.29154399999999</v>
      </c>
      <c r="U65" s="24">
        <v>11.660194000000004</v>
      </c>
      <c r="V65" s="24">
        <v>-41.070154000000002</v>
      </c>
      <c r="W65" s="24">
        <v>-8.702303999999998</v>
      </c>
      <c r="X65" s="24">
        <v>-13.593378999999999</v>
      </c>
      <c r="Y65" s="24">
        <v>-14.593947</v>
      </c>
      <c r="Z65" s="24">
        <v>-24.030375999999997</v>
      </c>
      <c r="AA65" s="24">
        <v>30.146190000000004</v>
      </c>
      <c r="AB65" s="24">
        <v>-11.194453999999993</v>
      </c>
      <c r="AC65" s="24">
        <v>-29.736501000000001</v>
      </c>
      <c r="AD65" s="24">
        <v>-24.155579000000003</v>
      </c>
      <c r="AE65" s="24">
        <v>19.213459</v>
      </c>
      <c r="AF65" s="24">
        <v>-27.950318000000003</v>
      </c>
      <c r="AG65" s="24">
        <v>4.8211399999999998</v>
      </c>
      <c r="AH65" s="24">
        <v>-32.231632999999995</v>
      </c>
      <c r="AI65" s="24">
        <v>6.6808019999999999</v>
      </c>
      <c r="AJ65" s="24">
        <v>-52.538994000000002</v>
      </c>
      <c r="AK65" s="24">
        <v>-56.014740000000003</v>
      </c>
      <c r="AL65" s="24">
        <v>-23.048919000000005</v>
      </c>
      <c r="AM65" s="24">
        <v>2.7715819999999987</v>
      </c>
      <c r="AN65" s="24">
        <v>24.725007000000005</v>
      </c>
      <c r="AO65" s="24">
        <v>-13.823924</v>
      </c>
      <c r="AP65" s="24">
        <v>-29.703146</v>
      </c>
      <c r="AQ65" s="24">
        <v>93.193398000000002</v>
      </c>
      <c r="AR65" s="24">
        <v>-23.636361000000001</v>
      </c>
      <c r="AS65" s="24">
        <v>19.521411000000001</v>
      </c>
      <c r="AT65" s="24">
        <v>27.528555000000001</v>
      </c>
      <c r="AU65" s="24">
        <v>-11.243950000000002</v>
      </c>
      <c r="AV65" s="24">
        <v>-13.292998000000001</v>
      </c>
      <c r="AW65" s="24">
        <v>-3.2279450000000054</v>
      </c>
      <c r="AX65" s="121">
        <v>-26</v>
      </c>
      <c r="AY65" s="121">
        <v>-14</v>
      </c>
      <c r="AZ65" s="121">
        <v>83</v>
      </c>
      <c r="BA65" s="121">
        <v>-14</v>
      </c>
      <c r="BB65" s="121">
        <v>-13</v>
      </c>
      <c r="BC65" s="121">
        <v>-9</v>
      </c>
      <c r="BD65" s="121">
        <v>-39</v>
      </c>
      <c r="BE65" s="121">
        <v>-43</v>
      </c>
      <c r="BF65" s="121">
        <v>-40</v>
      </c>
      <c r="BG65" s="121">
        <v>44</v>
      </c>
      <c r="BH65" s="121">
        <v>-2</v>
      </c>
      <c r="BI65" s="279">
        <v>25.997292000000002</v>
      </c>
      <c r="BJ65" s="425">
        <v>21.663671000000001</v>
      </c>
      <c r="BK65" s="426">
        <v>-7.0890449999999996</v>
      </c>
      <c r="BL65" s="425">
        <v>14.356582</v>
      </c>
      <c r="BU65" s="255"/>
    </row>
    <row r="66" spans="1:73" s="103" customFormat="1">
      <c r="A66" s="429" t="s">
        <v>219</v>
      </c>
      <c r="B66" s="429" t="s">
        <v>56</v>
      </c>
      <c r="C66" s="430">
        <v>117</v>
      </c>
      <c r="D66" s="430">
        <v>431</v>
      </c>
      <c r="E66" s="430">
        <v>167</v>
      </c>
      <c r="F66" s="430">
        <v>158</v>
      </c>
      <c r="G66" s="430">
        <v>1741.6610429999996</v>
      </c>
      <c r="H66" s="430">
        <v>840</v>
      </c>
      <c r="I66" s="430">
        <v>1827.1767759999996</v>
      </c>
      <c r="J66" s="430">
        <v>1652.224864999999</v>
      </c>
      <c r="K66" s="128">
        <v>1052.8400389999999</v>
      </c>
      <c r="L66" s="128">
        <f t="shared" si="0"/>
        <v>916.25638900000001</v>
      </c>
      <c r="M66" s="128">
        <f t="shared" si="1"/>
        <v>175.487844</v>
      </c>
      <c r="N66" s="430">
        <v>168.83483499999997</v>
      </c>
      <c r="O66" s="430">
        <v>193.45110600000004</v>
      </c>
      <c r="P66" s="430">
        <v>206.10530899999981</v>
      </c>
      <c r="Q66" s="430">
        <v>219.66840699999989</v>
      </c>
      <c r="R66" s="430">
        <v>165.20309499999993</v>
      </c>
      <c r="S66" s="430">
        <v>45.911987999999994</v>
      </c>
      <c r="T66" s="430">
        <v>90.275636999999918</v>
      </c>
      <c r="U66" s="430">
        <v>116.27916500000008</v>
      </c>
      <c r="V66" s="430">
        <v>136.6634929999999</v>
      </c>
      <c r="W66" s="430">
        <v>163.30115499999997</v>
      </c>
      <c r="X66" s="430">
        <v>103.32906999999997</v>
      </c>
      <c r="Y66" s="430">
        <v>217.81168199999968</v>
      </c>
      <c r="Z66" s="430">
        <v>164.41113900000005</v>
      </c>
      <c r="AA66" s="430">
        <v>140.44320199999987</v>
      </c>
      <c r="AB66" s="430">
        <v>73.249335000000031</v>
      </c>
      <c r="AC66" s="430">
        <v>157.86582099999998</v>
      </c>
      <c r="AD66" s="430">
        <v>196.79707000000002</v>
      </c>
      <c r="AE66" s="430">
        <v>81.048224000000076</v>
      </c>
      <c r="AF66" s="430">
        <v>197.16896299999999</v>
      </c>
      <c r="AG66" s="430">
        <v>167.97536699999995</v>
      </c>
      <c r="AH66" s="430">
        <v>74.163127000000074</v>
      </c>
      <c r="AI66" s="430">
        <v>160.68815100000023</v>
      </c>
      <c r="AJ66" s="430">
        <v>113.95885499999997</v>
      </c>
      <c r="AK66" s="430">
        <v>124.45561100000003</v>
      </c>
      <c r="AL66" s="430">
        <v>114.804208</v>
      </c>
      <c r="AM66" s="430">
        <v>168.00628900000001</v>
      </c>
      <c r="AN66" s="430">
        <v>144.38665700000001</v>
      </c>
      <c r="AO66" s="430">
        <v>73.715995000000007</v>
      </c>
      <c r="AP66" s="430">
        <v>37.900283999999999</v>
      </c>
      <c r="AQ66" s="430">
        <v>42.143135000000001</v>
      </c>
      <c r="AR66" s="430">
        <v>71.550362000000007</v>
      </c>
      <c r="AS66" s="430">
        <v>48.503737999999998</v>
      </c>
      <c r="AT66" s="430">
        <v>63.013860000000001</v>
      </c>
      <c r="AU66" s="430">
        <v>125.770062</v>
      </c>
      <c r="AV66" s="430">
        <v>33.509368000000002</v>
      </c>
      <c r="AW66" s="430">
        <v>129.536081</v>
      </c>
      <c r="AX66" s="121">
        <v>108</v>
      </c>
      <c r="AY66" s="121">
        <v>5</v>
      </c>
      <c r="AZ66" s="121">
        <v>67</v>
      </c>
      <c r="BA66" s="121">
        <v>21</v>
      </c>
      <c r="BB66" s="121">
        <v>71</v>
      </c>
      <c r="BC66" s="121">
        <v>55</v>
      </c>
      <c r="BD66" s="121">
        <v>54</v>
      </c>
      <c r="BE66" s="121">
        <v>280</v>
      </c>
      <c r="BF66" s="121">
        <v>0</v>
      </c>
      <c r="BG66" s="121">
        <v>16</v>
      </c>
      <c r="BH66" s="121">
        <v>5</v>
      </c>
      <c r="BI66" s="279">
        <v>234.25638900000001</v>
      </c>
      <c r="BJ66" s="425">
        <v>9.6212959999999992</v>
      </c>
      <c r="BK66" s="426">
        <v>150.59573499999999</v>
      </c>
      <c r="BL66" s="425">
        <v>15.270813</v>
      </c>
    </row>
    <row r="67" spans="1:73" s="103" customFormat="1">
      <c r="A67" s="429"/>
      <c r="B67" s="429" t="s">
        <v>58</v>
      </c>
      <c r="C67" s="430">
        <v>733</v>
      </c>
      <c r="D67" s="430">
        <v>814</v>
      </c>
      <c r="E67" s="430">
        <v>753</v>
      </c>
      <c r="F67" s="430">
        <v>1301</v>
      </c>
      <c r="G67" s="430">
        <v>1899.570766000016</v>
      </c>
      <c r="H67" s="430">
        <v>2834</v>
      </c>
      <c r="I67" s="430">
        <v>1932</v>
      </c>
      <c r="J67" s="430">
        <v>1756.0715710000006</v>
      </c>
      <c r="K67" s="128">
        <v>1969.758934</v>
      </c>
      <c r="L67" s="128">
        <f t="shared" si="0"/>
        <v>2369.1114659999998</v>
      </c>
      <c r="M67" s="128">
        <f t="shared" si="1"/>
        <v>723.39443500000004</v>
      </c>
      <c r="N67" s="430">
        <v>173.09117900000001</v>
      </c>
      <c r="O67" s="430">
        <v>221.1708950000002</v>
      </c>
      <c r="P67" s="430">
        <v>154.97937099999945</v>
      </c>
      <c r="Q67" s="430">
        <v>75.839133999999831</v>
      </c>
      <c r="R67" s="430">
        <v>174.18506699999989</v>
      </c>
      <c r="S67" s="430">
        <v>106.16305599999941</v>
      </c>
      <c r="T67" s="430">
        <v>165.52098499999965</v>
      </c>
      <c r="U67" s="430">
        <v>278.24010200000066</v>
      </c>
      <c r="V67" s="430">
        <v>111.3914979999995</v>
      </c>
      <c r="W67" s="430">
        <v>137.34455199999957</v>
      </c>
      <c r="X67" s="430">
        <v>188.4332529999997</v>
      </c>
      <c r="Y67" s="430">
        <v>146.31883900000048</v>
      </c>
      <c r="Z67" s="430">
        <v>151.46870900000022</v>
      </c>
      <c r="AA67" s="430">
        <v>88.786024000000026</v>
      </c>
      <c r="AB67" s="430">
        <v>177.73857899999982</v>
      </c>
      <c r="AC67" s="430">
        <v>75.911541000000852</v>
      </c>
      <c r="AD67" s="430">
        <v>152.36651200000057</v>
      </c>
      <c r="AE67" s="430">
        <v>211.35690299999885</v>
      </c>
      <c r="AF67" s="430">
        <v>162.06381199999896</v>
      </c>
      <c r="AG67" s="430">
        <v>146.63951199999968</v>
      </c>
      <c r="AH67" s="430">
        <v>129.29020399999999</v>
      </c>
      <c r="AI67" s="430">
        <v>150.52436100000045</v>
      </c>
      <c r="AJ67" s="430">
        <v>127.52093600000032</v>
      </c>
      <c r="AK67" s="430">
        <v>182.4044780000001</v>
      </c>
      <c r="AL67" s="430">
        <v>167.91824800000001</v>
      </c>
      <c r="AM67" s="430">
        <v>124.662115</v>
      </c>
      <c r="AN67" s="430">
        <v>116.831439</v>
      </c>
      <c r="AO67" s="430">
        <v>138.40486999999999</v>
      </c>
      <c r="AP67" s="430">
        <v>113.52771</v>
      </c>
      <c r="AQ67" s="430">
        <v>143.942511</v>
      </c>
      <c r="AR67" s="430">
        <v>149.08228700000001</v>
      </c>
      <c r="AS67" s="430">
        <v>188.017259</v>
      </c>
      <c r="AT67" s="430">
        <v>241.072577</v>
      </c>
      <c r="AU67" s="430">
        <v>238.22442000000001</v>
      </c>
      <c r="AV67" s="430">
        <v>135.15334799999999</v>
      </c>
      <c r="AW67" s="430">
        <v>212.92214999999999</v>
      </c>
      <c r="AX67" s="121">
        <v>155</v>
      </c>
      <c r="AY67" s="121">
        <v>302</v>
      </c>
      <c r="AZ67" s="121">
        <v>114</v>
      </c>
      <c r="BA67" s="121">
        <v>170</v>
      </c>
      <c r="BB67" s="121">
        <v>117</v>
      </c>
      <c r="BC67" s="121">
        <v>108</v>
      </c>
      <c r="BD67" s="121">
        <v>168</v>
      </c>
      <c r="BE67" s="121">
        <v>150</v>
      </c>
      <c r="BF67" s="121">
        <v>241</v>
      </c>
      <c r="BG67" s="121">
        <v>71</v>
      </c>
      <c r="BH67" s="121">
        <v>418</v>
      </c>
      <c r="BI67" s="279">
        <v>355.11146600000001</v>
      </c>
      <c r="BJ67" s="425">
        <v>204.25226499999999</v>
      </c>
      <c r="BK67" s="426">
        <v>306.38024999999999</v>
      </c>
      <c r="BL67" s="425">
        <v>212.76192</v>
      </c>
      <c r="BU67" s="255"/>
    </row>
    <row r="68" spans="1:73" s="103" customFormat="1">
      <c r="A68" s="429"/>
      <c r="B68" s="429" t="s">
        <v>93</v>
      </c>
      <c r="C68" s="430">
        <v>-616</v>
      </c>
      <c r="D68" s="430">
        <v>-383</v>
      </c>
      <c r="E68" s="430">
        <v>-586</v>
      </c>
      <c r="F68" s="430">
        <v>-1143</v>
      </c>
      <c r="G68" s="430">
        <v>-157.90972300001636</v>
      </c>
      <c r="H68" s="430">
        <v>-1994</v>
      </c>
      <c r="I68" s="430">
        <v>-104.82322400000044</v>
      </c>
      <c r="J68" s="430">
        <v>-103.84670600000163</v>
      </c>
      <c r="K68" s="128">
        <v>-916.91889500000013</v>
      </c>
      <c r="L68" s="128">
        <f t="shared" si="0"/>
        <v>-1450.8550769999999</v>
      </c>
      <c r="M68" s="128">
        <f t="shared" si="1"/>
        <v>-547.90659099999993</v>
      </c>
      <c r="N68" s="430">
        <v>-4.2563440000000412</v>
      </c>
      <c r="O68" s="430">
        <v>-27.719789000000162</v>
      </c>
      <c r="P68" s="430">
        <v>51.12593800000036</v>
      </c>
      <c r="Q68" s="430">
        <v>143.82927300000006</v>
      </c>
      <c r="R68" s="430">
        <v>-8.9819719999999563</v>
      </c>
      <c r="S68" s="430">
        <v>-60.251067999999421</v>
      </c>
      <c r="T68" s="430">
        <v>-75.245347999999737</v>
      </c>
      <c r="U68" s="430">
        <v>-161.96093700000057</v>
      </c>
      <c r="V68" s="430">
        <v>25.271995000000402</v>
      </c>
      <c r="W68" s="430">
        <v>25.956603000000399</v>
      </c>
      <c r="X68" s="430">
        <v>-85.104182999999722</v>
      </c>
      <c r="Y68" s="430">
        <v>71.492842999999198</v>
      </c>
      <c r="Z68" s="430">
        <v>12.942429999999831</v>
      </c>
      <c r="AA68" s="430">
        <v>51.657177999999845</v>
      </c>
      <c r="AB68" s="430">
        <v>-104.48924399999979</v>
      </c>
      <c r="AC68" s="430">
        <v>81.95427999999913</v>
      </c>
      <c r="AD68" s="430">
        <v>44.430557999999451</v>
      </c>
      <c r="AE68" s="430">
        <v>-130.30867899999879</v>
      </c>
      <c r="AF68" s="430">
        <v>35.10515100000103</v>
      </c>
      <c r="AG68" s="430">
        <v>21.335855000000265</v>
      </c>
      <c r="AH68" s="430">
        <v>-55.127076999999915</v>
      </c>
      <c r="AI68" s="430">
        <v>10.163789999999779</v>
      </c>
      <c r="AJ68" s="430">
        <v>-13.562081000000347</v>
      </c>
      <c r="AK68" s="430">
        <v>-57.948867000000064</v>
      </c>
      <c r="AL68" s="430">
        <v>-53.114040000000003</v>
      </c>
      <c r="AM68" s="430">
        <v>43.34417400000001</v>
      </c>
      <c r="AN68" s="430">
        <v>27.555218000000011</v>
      </c>
      <c r="AO68" s="430">
        <v>-64.688874999999982</v>
      </c>
      <c r="AP68" s="430">
        <v>-75.627426</v>
      </c>
      <c r="AQ68" s="430">
        <v>-101.799376</v>
      </c>
      <c r="AR68" s="430">
        <v>-77.531925000000001</v>
      </c>
      <c r="AS68" s="430">
        <v>-139.513521</v>
      </c>
      <c r="AT68" s="430">
        <v>-178.058717</v>
      </c>
      <c r="AU68" s="430">
        <v>-112.45435800000001</v>
      </c>
      <c r="AV68" s="430">
        <v>-101.64398</v>
      </c>
      <c r="AW68" s="430">
        <v>-83.386068999999992</v>
      </c>
      <c r="AX68" s="121">
        <v>-46</v>
      </c>
      <c r="AY68" s="121">
        <v>-297</v>
      </c>
      <c r="AZ68" s="121">
        <v>-47</v>
      </c>
      <c r="BA68" s="121">
        <v>-149</v>
      </c>
      <c r="BB68" s="121">
        <v>-46</v>
      </c>
      <c r="BC68" s="121">
        <v>-53</v>
      </c>
      <c r="BD68" s="121">
        <v>-114</v>
      </c>
      <c r="BE68" s="121">
        <v>130</v>
      </c>
      <c r="BF68" s="121">
        <v>-240</v>
      </c>
      <c r="BG68" s="121">
        <v>-55</v>
      </c>
      <c r="BH68" s="121">
        <v>-413</v>
      </c>
      <c r="BI68" s="279">
        <v>-120.85507699999999</v>
      </c>
      <c r="BJ68" s="425">
        <v>-194.63096899999999</v>
      </c>
      <c r="BK68" s="426">
        <v>-155.784515</v>
      </c>
      <c r="BL68" s="425">
        <v>-197.491107</v>
      </c>
      <c r="BU68" s="255"/>
    </row>
    <row r="69" spans="1:73" s="103" customFormat="1">
      <c r="A69" s="431" t="s">
        <v>92</v>
      </c>
      <c r="B69" s="431" t="s">
        <v>56</v>
      </c>
      <c r="C69" s="382">
        <v>3698</v>
      </c>
      <c r="D69" s="382">
        <v>3811</v>
      </c>
      <c r="E69" s="382">
        <v>5692</v>
      </c>
      <c r="F69" s="382">
        <v>4249</v>
      </c>
      <c r="G69" s="403">
        <v>5292.3024209999994</v>
      </c>
      <c r="H69" s="403">
        <v>6363</v>
      </c>
      <c r="I69" s="403">
        <v>6761</v>
      </c>
      <c r="J69" s="432">
        <v>6408.1929580000005</v>
      </c>
      <c r="K69" s="432">
        <v>5307.5309020000004</v>
      </c>
      <c r="L69" s="432">
        <f t="shared" si="0"/>
        <v>5907.3314709999995</v>
      </c>
      <c r="M69" s="432">
        <f t="shared" si="1"/>
        <v>1316.3895230000001</v>
      </c>
      <c r="N69" s="403">
        <v>460.32191399999999</v>
      </c>
      <c r="O69" s="403">
        <v>411.82862800000004</v>
      </c>
      <c r="P69" s="403">
        <v>815.93005399999981</v>
      </c>
      <c r="Q69" s="403">
        <v>555.36489999999992</v>
      </c>
      <c r="R69" s="403">
        <v>617.07214599999998</v>
      </c>
      <c r="S69" s="403">
        <v>661.55632300000002</v>
      </c>
      <c r="T69" s="403">
        <v>398.18304499999994</v>
      </c>
      <c r="U69" s="403">
        <v>518.41353400000003</v>
      </c>
      <c r="V69" s="403">
        <v>597.14846299999988</v>
      </c>
      <c r="W69" s="403">
        <v>455.20348099999995</v>
      </c>
      <c r="X69" s="403">
        <v>433.38608199999999</v>
      </c>
      <c r="Y69" s="403">
        <v>836.24959599999966</v>
      </c>
      <c r="Z69" s="403">
        <v>538.84524700000009</v>
      </c>
      <c r="AA69" s="403">
        <v>455.6123859999999</v>
      </c>
      <c r="AB69" s="403">
        <v>524.40884700000004</v>
      </c>
      <c r="AC69" s="403">
        <v>455.34769799999998</v>
      </c>
      <c r="AD69" s="403">
        <v>653.07989800000007</v>
      </c>
      <c r="AE69" s="403">
        <v>456.61900300000002</v>
      </c>
      <c r="AF69" s="403">
        <v>596.15049899999997</v>
      </c>
      <c r="AG69" s="403">
        <v>747.21433000000002</v>
      </c>
      <c r="AH69" s="403">
        <v>420.7333890000001</v>
      </c>
      <c r="AI69" s="403">
        <v>518.59907900000019</v>
      </c>
      <c r="AJ69" s="403">
        <v>460.58258199999995</v>
      </c>
      <c r="AK69" s="403">
        <v>581</v>
      </c>
      <c r="AL69" s="403">
        <v>428.78785199999999</v>
      </c>
      <c r="AM69" s="403">
        <v>463.69152799999995</v>
      </c>
      <c r="AN69" s="403">
        <v>536.03426000000002</v>
      </c>
      <c r="AO69" s="403">
        <v>270.10234600000001</v>
      </c>
      <c r="AP69" s="403">
        <v>242.86747700000001</v>
      </c>
      <c r="AQ69" s="403">
        <v>544.13482399999998</v>
      </c>
      <c r="AR69" s="403">
        <v>326.606897</v>
      </c>
      <c r="AS69" s="403">
        <v>432.43071700000002</v>
      </c>
      <c r="AT69" s="403">
        <v>472.37068299999999</v>
      </c>
      <c r="AU69" s="403">
        <v>754.90986399999997</v>
      </c>
      <c r="AV69" s="403">
        <v>364.01346699999993</v>
      </c>
      <c r="AW69" s="403">
        <v>471.58098699999994</v>
      </c>
      <c r="AX69" s="433">
        <v>272</v>
      </c>
      <c r="AY69" s="433">
        <v>124</v>
      </c>
      <c r="AZ69" s="433">
        <v>325</v>
      </c>
      <c r="BA69" s="433">
        <v>450</v>
      </c>
      <c r="BB69" s="433">
        <v>634</v>
      </c>
      <c r="BC69" s="433">
        <v>721</v>
      </c>
      <c r="BD69" s="433">
        <v>460</v>
      </c>
      <c r="BE69" s="433">
        <v>686</v>
      </c>
      <c r="BF69" s="433">
        <v>324</v>
      </c>
      <c r="BG69" s="433">
        <v>640</v>
      </c>
      <c r="BH69" s="433">
        <v>377</v>
      </c>
      <c r="BI69" s="280">
        <v>894.33147099999996</v>
      </c>
      <c r="BJ69" s="434">
        <v>336.22508399999998</v>
      </c>
      <c r="BK69" s="435">
        <v>412.78697199999999</v>
      </c>
      <c r="BL69" s="434">
        <v>567.37746700000002</v>
      </c>
    </row>
    <row r="70" spans="1:73" s="103" customFormat="1">
      <c r="A70" s="431"/>
      <c r="B70" s="431" t="s">
        <v>58</v>
      </c>
      <c r="C70" s="382">
        <v>32159</v>
      </c>
      <c r="D70" s="382">
        <v>34552</v>
      </c>
      <c r="E70" s="382">
        <v>35356</v>
      </c>
      <c r="F70" s="382">
        <v>44831</v>
      </c>
      <c r="G70" s="403">
        <v>49834.804017000009</v>
      </c>
      <c r="H70" s="403">
        <v>42622</v>
      </c>
      <c r="I70" s="403">
        <v>43001</v>
      </c>
      <c r="J70" s="432">
        <v>40950.441154</v>
      </c>
      <c r="K70" s="432">
        <v>34619.653499</v>
      </c>
      <c r="L70" s="432">
        <f t="shared" si="0"/>
        <v>37223.973263</v>
      </c>
      <c r="M70" s="432">
        <f t="shared" si="1"/>
        <v>9210.0663459999996</v>
      </c>
      <c r="N70" s="382">
        <v>3642.091179</v>
      </c>
      <c r="O70" s="382">
        <v>3025.1708950000002</v>
      </c>
      <c r="P70" s="382">
        <v>3273.9793709999994</v>
      </c>
      <c r="Q70" s="382">
        <v>4036.8391339999998</v>
      </c>
      <c r="R70" s="382">
        <v>3562.1850669999999</v>
      </c>
      <c r="S70" s="382">
        <v>2942.1630559999994</v>
      </c>
      <c r="T70" s="382">
        <v>3239.5209849999997</v>
      </c>
      <c r="U70" s="382">
        <v>4134.2401020000007</v>
      </c>
      <c r="V70" s="382">
        <v>3672.3914979999995</v>
      </c>
      <c r="W70" s="382">
        <v>3796.3445519999996</v>
      </c>
      <c r="X70" s="382">
        <v>3463.4332529999997</v>
      </c>
      <c r="Y70" s="382">
        <v>4213.3188390000005</v>
      </c>
      <c r="Z70" s="382">
        <v>3245.9018340000002</v>
      </c>
      <c r="AA70" s="382">
        <v>2599.045439</v>
      </c>
      <c r="AB70" s="382">
        <v>2999.8114649999998</v>
      </c>
      <c r="AC70" s="382">
        <v>3563.1886850000005</v>
      </c>
      <c r="AD70" s="382">
        <v>2773.22732</v>
      </c>
      <c r="AE70" s="382">
        <v>3347.4239339999995</v>
      </c>
      <c r="AF70" s="382">
        <v>2901.938693999999</v>
      </c>
      <c r="AG70" s="382">
        <v>3584.8963069999995</v>
      </c>
      <c r="AH70" s="382">
        <v>3790.1360559999998</v>
      </c>
      <c r="AI70" s="382">
        <v>3451.1800530000005</v>
      </c>
      <c r="AJ70" s="382">
        <v>3735.6913669999999</v>
      </c>
      <c r="AK70" s="403">
        <v>4958</v>
      </c>
      <c r="AL70" s="403">
        <v>3095.2277839999997</v>
      </c>
      <c r="AM70" s="403">
        <v>3174.2564070000003</v>
      </c>
      <c r="AN70" s="403">
        <v>2426.6069599999996</v>
      </c>
      <c r="AO70" s="403">
        <v>2963.9891219999995</v>
      </c>
      <c r="AP70" s="403">
        <v>2158.7441939999999</v>
      </c>
      <c r="AQ70" s="403">
        <v>2813.6848290000012</v>
      </c>
      <c r="AR70" s="403">
        <v>2644.690548</v>
      </c>
      <c r="AS70" s="403">
        <v>3088.1755130000006</v>
      </c>
      <c r="AT70" s="403">
        <v>3281.9861450000003</v>
      </c>
      <c r="AU70" s="403">
        <v>2751.3492949999995</v>
      </c>
      <c r="AV70" s="403">
        <v>2982.2454149999999</v>
      </c>
      <c r="AW70" s="403">
        <v>3238.6972869999995</v>
      </c>
      <c r="AX70" s="265">
        <v>2363</v>
      </c>
      <c r="AY70" s="265">
        <v>2893</v>
      </c>
      <c r="AZ70" s="265">
        <v>2537</v>
      </c>
      <c r="BA70" s="265">
        <v>2460</v>
      </c>
      <c r="BB70" s="265">
        <v>3480</v>
      </c>
      <c r="BC70" s="265">
        <v>2672</v>
      </c>
      <c r="BD70" s="265">
        <v>3030</v>
      </c>
      <c r="BE70" s="265">
        <v>2816</v>
      </c>
      <c r="BF70" s="265">
        <v>2816</v>
      </c>
      <c r="BG70" s="265">
        <v>2494</v>
      </c>
      <c r="BH70" s="265">
        <v>3862</v>
      </c>
      <c r="BI70" s="280">
        <v>5800.9732629999999</v>
      </c>
      <c r="BJ70" s="434">
        <v>2244.2614170000002</v>
      </c>
      <c r="BK70" s="435">
        <v>3992.4790210000001</v>
      </c>
      <c r="BL70" s="434">
        <v>2973.3259079999998</v>
      </c>
      <c r="BU70" s="255"/>
    </row>
    <row r="71" spans="1:73" s="103" customFormat="1">
      <c r="A71" s="431"/>
      <c r="B71" s="431" t="s">
        <v>93</v>
      </c>
      <c r="C71" s="436">
        <v>-28461</v>
      </c>
      <c r="D71" s="436">
        <v>-30741</v>
      </c>
      <c r="E71" s="436">
        <v>-29664</v>
      </c>
      <c r="F71" s="436">
        <v>-40582</v>
      </c>
      <c r="G71" s="436">
        <v>-44542.501596000009</v>
      </c>
      <c r="H71" s="436">
        <v>-36259</v>
      </c>
      <c r="I71" s="436">
        <v>-36240</v>
      </c>
      <c r="J71" s="436">
        <v>-34542.248196</v>
      </c>
      <c r="K71" s="432">
        <v>-29312.122597000001</v>
      </c>
      <c r="L71" s="432">
        <f t="shared" ref="L71" si="2">SUM(AX71:BI71)</f>
        <v>-31317.641792000002</v>
      </c>
      <c r="M71" s="432">
        <f t="shared" ref="M71" si="3">SUM(BJ71:BL71)</f>
        <v>-7893.6768229999998</v>
      </c>
      <c r="N71" s="436">
        <v>-3181.7692649999999</v>
      </c>
      <c r="O71" s="436">
        <v>-2613.342267</v>
      </c>
      <c r="P71" s="436">
        <v>-2458.0493169999995</v>
      </c>
      <c r="Q71" s="436">
        <v>-3481.4742339999998</v>
      </c>
      <c r="R71" s="436">
        <v>-2945.1129209999999</v>
      </c>
      <c r="S71" s="436">
        <v>-2280.6067329999996</v>
      </c>
      <c r="T71" s="436">
        <v>-2841.3379399999999</v>
      </c>
      <c r="U71" s="436">
        <v>-3615.8265680000004</v>
      </c>
      <c r="V71" s="436">
        <v>-3075.2430349999995</v>
      </c>
      <c r="W71" s="436">
        <v>-3341.1410709999996</v>
      </c>
      <c r="X71" s="436">
        <v>-3030.0471709999997</v>
      </c>
      <c r="Y71" s="436">
        <v>-3377.0692430000008</v>
      </c>
      <c r="Z71" s="436">
        <v>-2707.056587</v>
      </c>
      <c r="AA71" s="436">
        <v>-2143.4330530000002</v>
      </c>
      <c r="AB71" s="436">
        <v>-2475.4026179999996</v>
      </c>
      <c r="AC71" s="436">
        <v>-3107.8409870000005</v>
      </c>
      <c r="AD71" s="436">
        <v>-2120.147422</v>
      </c>
      <c r="AE71" s="436">
        <v>-2890.8049309999997</v>
      </c>
      <c r="AF71" s="436">
        <v>-2305.7881949999992</v>
      </c>
      <c r="AG71" s="436">
        <v>-2837.6819769999993</v>
      </c>
      <c r="AH71" s="436">
        <v>-3369.4026669999998</v>
      </c>
      <c r="AI71" s="436">
        <v>-2932.5809740000004</v>
      </c>
      <c r="AJ71" s="436">
        <v>-3275.1087849999999</v>
      </c>
      <c r="AK71" s="436">
        <v>-4377</v>
      </c>
      <c r="AL71" s="436">
        <v>-2666.4399319999998</v>
      </c>
      <c r="AM71" s="436">
        <v>-2710.5648790000005</v>
      </c>
      <c r="AN71" s="436">
        <v>-1890.5726999999997</v>
      </c>
      <c r="AO71" s="436">
        <v>-2693.8867759999994</v>
      </c>
      <c r="AP71" s="436">
        <v>-1915.8767169999999</v>
      </c>
      <c r="AQ71" s="436">
        <v>-2269.550005000001</v>
      </c>
      <c r="AR71" s="436">
        <v>-2318.0836509999999</v>
      </c>
      <c r="AS71" s="436">
        <v>-2655.7447960000004</v>
      </c>
      <c r="AT71" s="436">
        <v>-2809.6154620000002</v>
      </c>
      <c r="AU71" s="436">
        <v>-1996.4394309999996</v>
      </c>
      <c r="AV71" s="436">
        <v>-2618.2319480000001</v>
      </c>
      <c r="AW71" s="436">
        <v>-2767.1162999999997</v>
      </c>
      <c r="AX71" s="265">
        <v>-2092</v>
      </c>
      <c r="AY71" s="265">
        <v>-2769</v>
      </c>
      <c r="AZ71" s="265">
        <v>-2212</v>
      </c>
      <c r="BA71" s="265">
        <v>-2010</v>
      </c>
      <c r="BB71" s="265">
        <v>-2846</v>
      </c>
      <c r="BC71" s="265">
        <v>-1951</v>
      </c>
      <c r="BD71" s="265">
        <v>-2570</v>
      </c>
      <c r="BE71" s="265">
        <v>-2130</v>
      </c>
      <c r="BF71" s="265">
        <v>-2492</v>
      </c>
      <c r="BG71" s="265">
        <v>-1854</v>
      </c>
      <c r="BH71" s="265">
        <v>-3485</v>
      </c>
      <c r="BI71" s="280">
        <v>-4906.6417920000004</v>
      </c>
      <c r="BJ71" s="434">
        <v>-1908.036333</v>
      </c>
      <c r="BK71" s="435">
        <v>-3579.6920490000002</v>
      </c>
      <c r="BL71" s="434">
        <v>-2405.948441</v>
      </c>
      <c r="BU71" s="255"/>
    </row>
    <row r="72" spans="1:73" s="103" customFormat="1">
      <c r="A72" s="429"/>
      <c r="B72" s="429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24"/>
      <c r="AA72" s="24"/>
      <c r="AB72" s="24"/>
      <c r="AC72" s="24"/>
      <c r="AD72" s="24"/>
      <c r="AE72" s="24"/>
      <c r="AF72" s="403"/>
      <c r="AG72" s="403"/>
      <c r="AH72" s="403"/>
      <c r="AI72" s="403"/>
      <c r="AJ72" s="403"/>
      <c r="AK72" s="403"/>
    </row>
    <row r="73" spans="1:73" s="22" customFormat="1">
      <c r="A73" s="125" t="s">
        <v>147</v>
      </c>
      <c r="B73" s="177" t="s">
        <v>220</v>
      </c>
      <c r="C73" s="178"/>
      <c r="D73" s="178"/>
      <c r="E73" s="178"/>
      <c r="F73" s="178"/>
      <c r="G73" s="178"/>
      <c r="H73" s="178"/>
      <c r="I73" s="178"/>
      <c r="J73" s="178"/>
      <c r="K73" s="179"/>
      <c r="L73" s="437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73" s="22" customFormat="1">
      <c r="B74" s="180" t="s">
        <v>148</v>
      </c>
      <c r="C74" s="181"/>
      <c r="D74" s="181"/>
      <c r="E74" s="181"/>
      <c r="F74" s="181"/>
      <c r="G74" s="181"/>
      <c r="H74" s="181"/>
      <c r="I74" s="181"/>
      <c r="J74" s="181"/>
      <c r="K74" s="182"/>
      <c r="L74" s="43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</row>
    <row r="76" spans="1:73" s="22" customFormat="1">
      <c r="A76" s="417"/>
      <c r="B76" s="423"/>
      <c r="M76" s="106"/>
      <c r="N76" s="106"/>
      <c r="O76" s="106"/>
      <c r="AC76" s="24"/>
    </row>
    <row r="77" spans="1:73" s="22" customFormat="1">
      <c r="A77" s="417"/>
      <c r="B77" s="423"/>
      <c r="H77" s="107"/>
      <c r="I77" s="111"/>
      <c r="J77" s="106"/>
      <c r="K77" s="106"/>
      <c r="L77" s="106"/>
      <c r="M77" s="106"/>
      <c r="N77" s="106"/>
      <c r="O77" s="106"/>
      <c r="AC77" s="24"/>
    </row>
  </sheetData>
  <sortState xmlns:xlrd2="http://schemas.microsoft.com/office/spreadsheetml/2017/richdata2" ref="A6:AE62">
    <sortCondition ref="A6:A62"/>
  </sortState>
  <mergeCells count="14">
    <mergeCell ref="B73:K73"/>
    <mergeCell ref="B74:K74"/>
    <mergeCell ref="C3:M4"/>
    <mergeCell ref="AL4:AW4"/>
    <mergeCell ref="AX4:BI4"/>
    <mergeCell ref="N3:BL3"/>
    <mergeCell ref="BJ4:BL4"/>
    <mergeCell ref="A1:A2"/>
    <mergeCell ref="A3:A5"/>
    <mergeCell ref="B3:B5"/>
    <mergeCell ref="Z4:AK4"/>
    <mergeCell ref="N4:Y4"/>
    <mergeCell ref="B1:BL1"/>
    <mergeCell ref="B2:BL2"/>
  </mergeCells>
  <phoneticPr fontId="4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/>
  </sheetPr>
  <dimension ref="A1:BO37"/>
  <sheetViews>
    <sheetView workbookViewId="0">
      <pane xSplit="2" ySplit="5" topLeftCell="AS18" activePane="bottomRight" state="frozen"/>
      <selection activeCell="P23" sqref="P23"/>
      <selection pane="topRight" activeCell="P23" sqref="P23"/>
      <selection pane="bottomLeft" activeCell="P23" sqref="P23"/>
      <selection pane="bottomRight" activeCell="AY4" sqref="AY4:BI4"/>
    </sheetView>
  </sheetViews>
  <sheetFormatPr defaultRowHeight="21" customHeight="1"/>
  <cols>
    <col min="1" max="1" width="18.54296875" style="417" customWidth="1"/>
    <col min="2" max="2" width="7.453125" style="417" bestFit="1" customWidth="1"/>
    <col min="3" max="12" width="7" style="22" bestFit="1" customWidth="1"/>
    <col min="13" max="13" width="8.54296875" style="22" bestFit="1" customWidth="1"/>
    <col min="14" max="64" width="6" style="22" bestFit="1" customWidth="1"/>
    <col min="65" max="183" width="9.08984375" style="22"/>
    <col min="184" max="184" width="16.6328125" style="22" customWidth="1"/>
    <col min="185" max="208" width="9.08984375" style="22" customWidth="1"/>
    <col min="209" max="209" width="9.90625" style="22" customWidth="1"/>
    <col min="210" max="210" width="10.08984375" style="22" customWidth="1"/>
    <col min="211" max="211" width="10.90625" style="22" customWidth="1"/>
    <col min="212" max="212" width="10" style="22" customWidth="1"/>
    <col min="213" max="213" width="10.08984375" style="22" customWidth="1"/>
    <col min="214" max="214" width="12" style="22" customWidth="1"/>
    <col min="215" max="216" width="9.08984375" style="22" customWidth="1"/>
    <col min="217" max="218" width="9.08984375" style="22"/>
    <col min="219" max="219" width="10.453125" style="22" customWidth="1"/>
    <col min="220" max="439" width="9.08984375" style="22"/>
    <col min="440" max="440" width="16.6328125" style="22" customWidth="1"/>
    <col min="441" max="464" width="9.08984375" style="22" customWidth="1"/>
    <col min="465" max="465" width="9.90625" style="22" customWidth="1"/>
    <col min="466" max="466" width="10.08984375" style="22" customWidth="1"/>
    <col min="467" max="467" width="10.90625" style="22" customWidth="1"/>
    <col min="468" max="468" width="10" style="22" customWidth="1"/>
    <col min="469" max="469" width="10.08984375" style="22" customWidth="1"/>
    <col min="470" max="470" width="12" style="22" customWidth="1"/>
    <col min="471" max="472" width="9.08984375" style="22" customWidth="1"/>
    <col min="473" max="474" width="9.08984375" style="22"/>
    <col min="475" max="475" width="10.453125" style="22" customWidth="1"/>
    <col min="476" max="695" width="9.08984375" style="22"/>
    <col min="696" max="696" width="16.6328125" style="22" customWidth="1"/>
    <col min="697" max="720" width="9.08984375" style="22" customWidth="1"/>
    <col min="721" max="721" width="9.90625" style="22" customWidth="1"/>
    <col min="722" max="722" width="10.08984375" style="22" customWidth="1"/>
    <col min="723" max="723" width="10.90625" style="22" customWidth="1"/>
    <col min="724" max="724" width="10" style="22" customWidth="1"/>
    <col min="725" max="725" width="10.08984375" style="22" customWidth="1"/>
    <col min="726" max="726" width="12" style="22" customWidth="1"/>
    <col min="727" max="728" width="9.08984375" style="22" customWidth="1"/>
    <col min="729" max="730" width="9.08984375" style="22"/>
    <col min="731" max="731" width="10.453125" style="22" customWidth="1"/>
    <col min="732" max="951" width="9.08984375" style="22"/>
    <col min="952" max="952" width="16.6328125" style="22" customWidth="1"/>
    <col min="953" max="976" width="9.08984375" style="22" customWidth="1"/>
    <col min="977" max="977" width="9.90625" style="22" customWidth="1"/>
    <col min="978" max="978" width="10.08984375" style="22" customWidth="1"/>
    <col min="979" max="979" width="10.90625" style="22" customWidth="1"/>
    <col min="980" max="980" width="10" style="22" customWidth="1"/>
    <col min="981" max="981" width="10.08984375" style="22" customWidth="1"/>
    <col min="982" max="982" width="12" style="22" customWidth="1"/>
    <col min="983" max="984" width="9.08984375" style="22" customWidth="1"/>
    <col min="985" max="986" width="9.08984375" style="22"/>
    <col min="987" max="987" width="10.453125" style="22" customWidth="1"/>
    <col min="988" max="1207" width="9.08984375" style="22"/>
    <col min="1208" max="1208" width="16.6328125" style="22" customWidth="1"/>
    <col min="1209" max="1232" width="9.08984375" style="22" customWidth="1"/>
    <col min="1233" max="1233" width="9.90625" style="22" customWidth="1"/>
    <col min="1234" max="1234" width="10.08984375" style="22" customWidth="1"/>
    <col min="1235" max="1235" width="10.90625" style="22" customWidth="1"/>
    <col min="1236" max="1236" width="10" style="22" customWidth="1"/>
    <col min="1237" max="1237" width="10.08984375" style="22" customWidth="1"/>
    <col min="1238" max="1238" width="12" style="22" customWidth="1"/>
    <col min="1239" max="1240" width="9.08984375" style="22" customWidth="1"/>
    <col min="1241" max="1242" width="9.08984375" style="22"/>
    <col min="1243" max="1243" width="10.453125" style="22" customWidth="1"/>
    <col min="1244" max="1463" width="9.08984375" style="22"/>
    <col min="1464" max="1464" width="16.6328125" style="22" customWidth="1"/>
    <col min="1465" max="1488" width="9.08984375" style="22" customWidth="1"/>
    <col min="1489" max="1489" width="9.90625" style="22" customWidth="1"/>
    <col min="1490" max="1490" width="10.08984375" style="22" customWidth="1"/>
    <col min="1491" max="1491" width="10.90625" style="22" customWidth="1"/>
    <col min="1492" max="1492" width="10" style="22" customWidth="1"/>
    <col min="1493" max="1493" width="10.08984375" style="22" customWidth="1"/>
    <col min="1494" max="1494" width="12" style="22" customWidth="1"/>
    <col min="1495" max="1496" width="9.08984375" style="22" customWidth="1"/>
    <col min="1497" max="1498" width="9.08984375" style="22"/>
    <col min="1499" max="1499" width="10.453125" style="22" customWidth="1"/>
    <col min="1500" max="1719" width="9.08984375" style="22"/>
    <col min="1720" max="1720" width="16.6328125" style="22" customWidth="1"/>
    <col min="1721" max="1744" width="9.08984375" style="22" customWidth="1"/>
    <col min="1745" max="1745" width="9.90625" style="22" customWidth="1"/>
    <col min="1746" max="1746" width="10.08984375" style="22" customWidth="1"/>
    <col min="1747" max="1747" width="10.90625" style="22" customWidth="1"/>
    <col min="1748" max="1748" width="10" style="22" customWidth="1"/>
    <col min="1749" max="1749" width="10.08984375" style="22" customWidth="1"/>
    <col min="1750" max="1750" width="12" style="22" customWidth="1"/>
    <col min="1751" max="1752" width="9.08984375" style="22" customWidth="1"/>
    <col min="1753" max="1754" width="9.08984375" style="22"/>
    <col min="1755" max="1755" width="10.453125" style="22" customWidth="1"/>
    <col min="1756" max="1975" width="9.08984375" style="22"/>
    <col min="1976" max="1976" width="16.6328125" style="22" customWidth="1"/>
    <col min="1977" max="2000" width="9.08984375" style="22" customWidth="1"/>
    <col min="2001" max="2001" width="9.90625" style="22" customWidth="1"/>
    <col min="2002" max="2002" width="10.08984375" style="22" customWidth="1"/>
    <col min="2003" max="2003" width="10.90625" style="22" customWidth="1"/>
    <col min="2004" max="2004" width="10" style="22" customWidth="1"/>
    <col min="2005" max="2005" width="10.08984375" style="22" customWidth="1"/>
    <col min="2006" max="2006" width="12" style="22" customWidth="1"/>
    <col min="2007" max="2008" width="9.08984375" style="22" customWidth="1"/>
    <col min="2009" max="2010" width="9.08984375" style="22"/>
    <col min="2011" max="2011" width="10.453125" style="22" customWidth="1"/>
    <col min="2012" max="2231" width="9.08984375" style="22"/>
    <col min="2232" max="2232" width="16.6328125" style="22" customWidth="1"/>
    <col min="2233" max="2256" width="9.08984375" style="22" customWidth="1"/>
    <col min="2257" max="2257" width="9.90625" style="22" customWidth="1"/>
    <col min="2258" max="2258" width="10.08984375" style="22" customWidth="1"/>
    <col min="2259" max="2259" width="10.90625" style="22" customWidth="1"/>
    <col min="2260" max="2260" width="10" style="22" customWidth="1"/>
    <col min="2261" max="2261" width="10.08984375" style="22" customWidth="1"/>
    <col min="2262" max="2262" width="12" style="22" customWidth="1"/>
    <col min="2263" max="2264" width="9.08984375" style="22" customWidth="1"/>
    <col min="2265" max="2266" width="9.08984375" style="22"/>
    <col min="2267" max="2267" width="10.453125" style="22" customWidth="1"/>
    <col min="2268" max="2487" width="9.08984375" style="22"/>
    <col min="2488" max="2488" width="16.6328125" style="22" customWidth="1"/>
    <col min="2489" max="2512" width="9.08984375" style="22" customWidth="1"/>
    <col min="2513" max="2513" width="9.90625" style="22" customWidth="1"/>
    <col min="2514" max="2514" width="10.08984375" style="22" customWidth="1"/>
    <col min="2515" max="2515" width="10.90625" style="22" customWidth="1"/>
    <col min="2516" max="2516" width="10" style="22" customWidth="1"/>
    <col min="2517" max="2517" width="10.08984375" style="22" customWidth="1"/>
    <col min="2518" max="2518" width="12" style="22" customWidth="1"/>
    <col min="2519" max="2520" width="9.08984375" style="22" customWidth="1"/>
    <col min="2521" max="2522" width="9.08984375" style="22"/>
    <col min="2523" max="2523" width="10.453125" style="22" customWidth="1"/>
    <col min="2524" max="2743" width="9.08984375" style="22"/>
    <col min="2744" max="2744" width="16.6328125" style="22" customWidth="1"/>
    <col min="2745" max="2768" width="9.08984375" style="22" customWidth="1"/>
    <col min="2769" max="2769" width="9.90625" style="22" customWidth="1"/>
    <col min="2770" max="2770" width="10.08984375" style="22" customWidth="1"/>
    <col min="2771" max="2771" width="10.90625" style="22" customWidth="1"/>
    <col min="2772" max="2772" width="10" style="22" customWidth="1"/>
    <col min="2773" max="2773" width="10.08984375" style="22" customWidth="1"/>
    <col min="2774" max="2774" width="12" style="22" customWidth="1"/>
    <col min="2775" max="2776" width="9.08984375" style="22" customWidth="1"/>
    <col min="2777" max="2778" width="9.08984375" style="22"/>
    <col min="2779" max="2779" width="10.453125" style="22" customWidth="1"/>
    <col min="2780" max="2999" width="9.08984375" style="22"/>
    <col min="3000" max="3000" width="16.6328125" style="22" customWidth="1"/>
    <col min="3001" max="3024" width="9.08984375" style="22" customWidth="1"/>
    <col min="3025" max="3025" width="9.90625" style="22" customWidth="1"/>
    <col min="3026" max="3026" width="10.08984375" style="22" customWidth="1"/>
    <col min="3027" max="3027" width="10.90625" style="22" customWidth="1"/>
    <col min="3028" max="3028" width="10" style="22" customWidth="1"/>
    <col min="3029" max="3029" width="10.08984375" style="22" customWidth="1"/>
    <col min="3030" max="3030" width="12" style="22" customWidth="1"/>
    <col min="3031" max="3032" width="9.08984375" style="22" customWidth="1"/>
    <col min="3033" max="3034" width="9.08984375" style="22"/>
    <col min="3035" max="3035" width="10.453125" style="22" customWidth="1"/>
    <col min="3036" max="3255" width="9.08984375" style="22"/>
    <col min="3256" max="3256" width="16.6328125" style="22" customWidth="1"/>
    <col min="3257" max="3280" width="9.08984375" style="22" customWidth="1"/>
    <col min="3281" max="3281" width="9.90625" style="22" customWidth="1"/>
    <col min="3282" max="3282" width="10.08984375" style="22" customWidth="1"/>
    <col min="3283" max="3283" width="10.90625" style="22" customWidth="1"/>
    <col min="3284" max="3284" width="10" style="22" customWidth="1"/>
    <col min="3285" max="3285" width="10.08984375" style="22" customWidth="1"/>
    <col min="3286" max="3286" width="12" style="22" customWidth="1"/>
    <col min="3287" max="3288" width="9.08984375" style="22" customWidth="1"/>
    <col min="3289" max="3290" width="9.08984375" style="22"/>
    <col min="3291" max="3291" width="10.453125" style="22" customWidth="1"/>
    <col min="3292" max="3511" width="9.08984375" style="22"/>
    <col min="3512" max="3512" width="16.6328125" style="22" customWidth="1"/>
    <col min="3513" max="3536" width="9.08984375" style="22" customWidth="1"/>
    <col min="3537" max="3537" width="9.90625" style="22" customWidth="1"/>
    <col min="3538" max="3538" width="10.08984375" style="22" customWidth="1"/>
    <col min="3539" max="3539" width="10.90625" style="22" customWidth="1"/>
    <col min="3540" max="3540" width="10" style="22" customWidth="1"/>
    <col min="3541" max="3541" width="10.08984375" style="22" customWidth="1"/>
    <col min="3542" max="3542" width="12" style="22" customWidth="1"/>
    <col min="3543" max="3544" width="9.08984375" style="22" customWidth="1"/>
    <col min="3545" max="3546" width="9.08984375" style="22"/>
    <col min="3547" max="3547" width="10.453125" style="22" customWidth="1"/>
    <col min="3548" max="3767" width="9.08984375" style="22"/>
    <col min="3768" max="3768" width="16.6328125" style="22" customWidth="1"/>
    <col min="3769" max="3792" width="9.08984375" style="22" customWidth="1"/>
    <col min="3793" max="3793" width="9.90625" style="22" customWidth="1"/>
    <col min="3794" max="3794" width="10.08984375" style="22" customWidth="1"/>
    <col min="3795" max="3795" width="10.90625" style="22" customWidth="1"/>
    <col min="3796" max="3796" width="10" style="22" customWidth="1"/>
    <col min="3797" max="3797" width="10.08984375" style="22" customWidth="1"/>
    <col min="3798" max="3798" width="12" style="22" customWidth="1"/>
    <col min="3799" max="3800" width="9.08984375" style="22" customWidth="1"/>
    <col min="3801" max="3802" width="9.08984375" style="22"/>
    <col min="3803" max="3803" width="10.453125" style="22" customWidth="1"/>
    <col min="3804" max="4023" width="9.08984375" style="22"/>
    <col min="4024" max="4024" width="16.6328125" style="22" customWidth="1"/>
    <col min="4025" max="4048" width="9.08984375" style="22" customWidth="1"/>
    <col min="4049" max="4049" width="9.90625" style="22" customWidth="1"/>
    <col min="4050" max="4050" width="10.08984375" style="22" customWidth="1"/>
    <col min="4051" max="4051" width="10.90625" style="22" customWidth="1"/>
    <col min="4052" max="4052" width="10" style="22" customWidth="1"/>
    <col min="4053" max="4053" width="10.08984375" style="22" customWidth="1"/>
    <col min="4054" max="4054" width="12" style="22" customWidth="1"/>
    <col min="4055" max="4056" width="9.08984375" style="22" customWidth="1"/>
    <col min="4057" max="4058" width="9.08984375" style="22"/>
    <col min="4059" max="4059" width="10.453125" style="22" customWidth="1"/>
    <col min="4060" max="4279" width="9.08984375" style="22"/>
    <col min="4280" max="4280" width="16.6328125" style="22" customWidth="1"/>
    <col min="4281" max="4304" width="9.08984375" style="22" customWidth="1"/>
    <col min="4305" max="4305" width="9.90625" style="22" customWidth="1"/>
    <col min="4306" max="4306" width="10.08984375" style="22" customWidth="1"/>
    <col min="4307" max="4307" width="10.90625" style="22" customWidth="1"/>
    <col min="4308" max="4308" width="10" style="22" customWidth="1"/>
    <col min="4309" max="4309" width="10.08984375" style="22" customWidth="1"/>
    <col min="4310" max="4310" width="12" style="22" customWidth="1"/>
    <col min="4311" max="4312" width="9.08984375" style="22" customWidth="1"/>
    <col min="4313" max="4314" width="9.08984375" style="22"/>
    <col min="4315" max="4315" width="10.453125" style="22" customWidth="1"/>
    <col min="4316" max="4535" width="9.08984375" style="22"/>
    <col min="4536" max="4536" width="16.6328125" style="22" customWidth="1"/>
    <col min="4537" max="4560" width="9.08984375" style="22" customWidth="1"/>
    <col min="4561" max="4561" width="9.90625" style="22" customWidth="1"/>
    <col min="4562" max="4562" width="10.08984375" style="22" customWidth="1"/>
    <col min="4563" max="4563" width="10.90625" style="22" customWidth="1"/>
    <col min="4564" max="4564" width="10" style="22" customWidth="1"/>
    <col min="4565" max="4565" width="10.08984375" style="22" customWidth="1"/>
    <col min="4566" max="4566" width="12" style="22" customWidth="1"/>
    <col min="4567" max="4568" width="9.08984375" style="22" customWidth="1"/>
    <col min="4569" max="4570" width="9.08984375" style="22"/>
    <col min="4571" max="4571" width="10.453125" style="22" customWidth="1"/>
    <col min="4572" max="4791" width="9.08984375" style="22"/>
    <col min="4792" max="4792" width="16.6328125" style="22" customWidth="1"/>
    <col min="4793" max="4816" width="9.08984375" style="22" customWidth="1"/>
    <col min="4817" max="4817" width="9.90625" style="22" customWidth="1"/>
    <col min="4818" max="4818" width="10.08984375" style="22" customWidth="1"/>
    <col min="4819" max="4819" width="10.90625" style="22" customWidth="1"/>
    <col min="4820" max="4820" width="10" style="22" customWidth="1"/>
    <col min="4821" max="4821" width="10.08984375" style="22" customWidth="1"/>
    <col min="4822" max="4822" width="12" style="22" customWidth="1"/>
    <col min="4823" max="4824" width="9.08984375" style="22" customWidth="1"/>
    <col min="4825" max="4826" width="9.08984375" style="22"/>
    <col min="4827" max="4827" width="10.453125" style="22" customWidth="1"/>
    <col min="4828" max="5047" width="9.08984375" style="22"/>
    <col min="5048" max="5048" width="16.6328125" style="22" customWidth="1"/>
    <col min="5049" max="5072" width="9.08984375" style="22" customWidth="1"/>
    <col min="5073" max="5073" width="9.90625" style="22" customWidth="1"/>
    <col min="5074" max="5074" width="10.08984375" style="22" customWidth="1"/>
    <col min="5075" max="5075" width="10.90625" style="22" customWidth="1"/>
    <col min="5076" max="5076" width="10" style="22" customWidth="1"/>
    <col min="5077" max="5077" width="10.08984375" style="22" customWidth="1"/>
    <col min="5078" max="5078" width="12" style="22" customWidth="1"/>
    <col min="5079" max="5080" width="9.08984375" style="22" customWidth="1"/>
    <col min="5081" max="5082" width="9.08984375" style="22"/>
    <col min="5083" max="5083" width="10.453125" style="22" customWidth="1"/>
    <col min="5084" max="5303" width="9.08984375" style="22"/>
    <col min="5304" max="5304" width="16.6328125" style="22" customWidth="1"/>
    <col min="5305" max="5328" width="9.08984375" style="22" customWidth="1"/>
    <col min="5329" max="5329" width="9.90625" style="22" customWidth="1"/>
    <col min="5330" max="5330" width="10.08984375" style="22" customWidth="1"/>
    <col min="5331" max="5331" width="10.90625" style="22" customWidth="1"/>
    <col min="5332" max="5332" width="10" style="22" customWidth="1"/>
    <col min="5333" max="5333" width="10.08984375" style="22" customWidth="1"/>
    <col min="5334" max="5334" width="12" style="22" customWidth="1"/>
    <col min="5335" max="5336" width="9.08984375" style="22" customWidth="1"/>
    <col min="5337" max="5338" width="9.08984375" style="22"/>
    <col min="5339" max="5339" width="10.453125" style="22" customWidth="1"/>
    <col min="5340" max="5559" width="9.08984375" style="22"/>
    <col min="5560" max="5560" width="16.6328125" style="22" customWidth="1"/>
    <col min="5561" max="5584" width="9.08984375" style="22" customWidth="1"/>
    <col min="5585" max="5585" width="9.90625" style="22" customWidth="1"/>
    <col min="5586" max="5586" width="10.08984375" style="22" customWidth="1"/>
    <col min="5587" max="5587" width="10.90625" style="22" customWidth="1"/>
    <col min="5588" max="5588" width="10" style="22" customWidth="1"/>
    <col min="5589" max="5589" width="10.08984375" style="22" customWidth="1"/>
    <col min="5590" max="5590" width="12" style="22" customWidth="1"/>
    <col min="5591" max="5592" width="9.08984375" style="22" customWidth="1"/>
    <col min="5593" max="5594" width="9.08984375" style="22"/>
    <col min="5595" max="5595" width="10.453125" style="22" customWidth="1"/>
    <col min="5596" max="5815" width="9.08984375" style="22"/>
    <col min="5816" max="5816" width="16.6328125" style="22" customWidth="1"/>
    <col min="5817" max="5840" width="9.08984375" style="22" customWidth="1"/>
    <col min="5841" max="5841" width="9.90625" style="22" customWidth="1"/>
    <col min="5842" max="5842" width="10.08984375" style="22" customWidth="1"/>
    <col min="5843" max="5843" width="10.90625" style="22" customWidth="1"/>
    <col min="5844" max="5844" width="10" style="22" customWidth="1"/>
    <col min="5845" max="5845" width="10.08984375" style="22" customWidth="1"/>
    <col min="5846" max="5846" width="12" style="22" customWidth="1"/>
    <col min="5847" max="5848" width="9.08984375" style="22" customWidth="1"/>
    <col min="5849" max="5850" width="9.08984375" style="22"/>
    <col min="5851" max="5851" width="10.453125" style="22" customWidth="1"/>
    <col min="5852" max="6071" width="9.08984375" style="22"/>
    <col min="6072" max="6072" width="16.6328125" style="22" customWidth="1"/>
    <col min="6073" max="6096" width="9.08984375" style="22" customWidth="1"/>
    <col min="6097" max="6097" width="9.90625" style="22" customWidth="1"/>
    <col min="6098" max="6098" width="10.08984375" style="22" customWidth="1"/>
    <col min="6099" max="6099" width="10.90625" style="22" customWidth="1"/>
    <col min="6100" max="6100" width="10" style="22" customWidth="1"/>
    <col min="6101" max="6101" width="10.08984375" style="22" customWidth="1"/>
    <col min="6102" max="6102" width="12" style="22" customWidth="1"/>
    <col min="6103" max="6104" width="9.08984375" style="22" customWidth="1"/>
    <col min="6105" max="6106" width="9.08984375" style="22"/>
    <col min="6107" max="6107" width="10.453125" style="22" customWidth="1"/>
    <col min="6108" max="6327" width="9.08984375" style="22"/>
    <col min="6328" max="6328" width="16.6328125" style="22" customWidth="1"/>
    <col min="6329" max="6352" width="9.08984375" style="22" customWidth="1"/>
    <col min="6353" max="6353" width="9.90625" style="22" customWidth="1"/>
    <col min="6354" max="6354" width="10.08984375" style="22" customWidth="1"/>
    <col min="6355" max="6355" width="10.90625" style="22" customWidth="1"/>
    <col min="6356" max="6356" width="10" style="22" customWidth="1"/>
    <col min="6357" max="6357" width="10.08984375" style="22" customWidth="1"/>
    <col min="6358" max="6358" width="12" style="22" customWidth="1"/>
    <col min="6359" max="6360" width="9.08984375" style="22" customWidth="1"/>
    <col min="6361" max="6362" width="9.08984375" style="22"/>
    <col min="6363" max="6363" width="10.453125" style="22" customWidth="1"/>
    <col min="6364" max="6583" width="9.08984375" style="22"/>
    <col min="6584" max="6584" width="16.6328125" style="22" customWidth="1"/>
    <col min="6585" max="6608" width="9.08984375" style="22" customWidth="1"/>
    <col min="6609" max="6609" width="9.90625" style="22" customWidth="1"/>
    <col min="6610" max="6610" width="10.08984375" style="22" customWidth="1"/>
    <col min="6611" max="6611" width="10.90625" style="22" customWidth="1"/>
    <col min="6612" max="6612" width="10" style="22" customWidth="1"/>
    <col min="6613" max="6613" width="10.08984375" style="22" customWidth="1"/>
    <col min="6614" max="6614" width="12" style="22" customWidth="1"/>
    <col min="6615" max="6616" width="9.08984375" style="22" customWidth="1"/>
    <col min="6617" max="6618" width="9.08984375" style="22"/>
    <col min="6619" max="6619" width="10.453125" style="22" customWidth="1"/>
    <col min="6620" max="6839" width="9.08984375" style="22"/>
    <col min="6840" max="6840" width="16.6328125" style="22" customWidth="1"/>
    <col min="6841" max="6864" width="9.08984375" style="22" customWidth="1"/>
    <col min="6865" max="6865" width="9.90625" style="22" customWidth="1"/>
    <col min="6866" max="6866" width="10.08984375" style="22" customWidth="1"/>
    <col min="6867" max="6867" width="10.90625" style="22" customWidth="1"/>
    <col min="6868" max="6868" width="10" style="22" customWidth="1"/>
    <col min="6869" max="6869" width="10.08984375" style="22" customWidth="1"/>
    <col min="6870" max="6870" width="12" style="22" customWidth="1"/>
    <col min="6871" max="6872" width="9.08984375" style="22" customWidth="1"/>
    <col min="6873" max="6874" width="9.08984375" style="22"/>
    <col min="6875" max="6875" width="10.453125" style="22" customWidth="1"/>
    <col min="6876" max="7095" width="9.08984375" style="22"/>
    <col min="7096" max="7096" width="16.6328125" style="22" customWidth="1"/>
    <col min="7097" max="7120" width="9.08984375" style="22" customWidth="1"/>
    <col min="7121" max="7121" width="9.90625" style="22" customWidth="1"/>
    <col min="7122" max="7122" width="10.08984375" style="22" customWidth="1"/>
    <col min="7123" max="7123" width="10.90625" style="22" customWidth="1"/>
    <col min="7124" max="7124" width="10" style="22" customWidth="1"/>
    <col min="7125" max="7125" width="10.08984375" style="22" customWidth="1"/>
    <col min="7126" max="7126" width="12" style="22" customWidth="1"/>
    <col min="7127" max="7128" width="9.08984375" style="22" customWidth="1"/>
    <col min="7129" max="7130" width="9.08984375" style="22"/>
    <col min="7131" max="7131" width="10.453125" style="22" customWidth="1"/>
    <col min="7132" max="7351" width="9.08984375" style="22"/>
    <col min="7352" max="7352" width="16.6328125" style="22" customWidth="1"/>
    <col min="7353" max="7376" width="9.08984375" style="22" customWidth="1"/>
    <col min="7377" max="7377" width="9.90625" style="22" customWidth="1"/>
    <col min="7378" max="7378" width="10.08984375" style="22" customWidth="1"/>
    <col min="7379" max="7379" width="10.90625" style="22" customWidth="1"/>
    <col min="7380" max="7380" width="10" style="22" customWidth="1"/>
    <col min="7381" max="7381" width="10.08984375" style="22" customWidth="1"/>
    <col min="7382" max="7382" width="12" style="22" customWidth="1"/>
    <col min="7383" max="7384" width="9.08984375" style="22" customWidth="1"/>
    <col min="7385" max="7386" width="9.08984375" style="22"/>
    <col min="7387" max="7387" width="10.453125" style="22" customWidth="1"/>
    <col min="7388" max="7607" width="9.08984375" style="22"/>
    <col min="7608" max="7608" width="16.6328125" style="22" customWidth="1"/>
    <col min="7609" max="7632" width="9.08984375" style="22" customWidth="1"/>
    <col min="7633" max="7633" width="9.90625" style="22" customWidth="1"/>
    <col min="7634" max="7634" width="10.08984375" style="22" customWidth="1"/>
    <col min="7635" max="7635" width="10.90625" style="22" customWidth="1"/>
    <col min="7636" max="7636" width="10" style="22" customWidth="1"/>
    <col min="7637" max="7637" width="10.08984375" style="22" customWidth="1"/>
    <col min="7638" max="7638" width="12" style="22" customWidth="1"/>
    <col min="7639" max="7640" width="9.08984375" style="22" customWidth="1"/>
    <col min="7641" max="7642" width="9.08984375" style="22"/>
    <col min="7643" max="7643" width="10.453125" style="22" customWidth="1"/>
    <col min="7644" max="7863" width="9.08984375" style="22"/>
    <col min="7864" max="7864" width="16.6328125" style="22" customWidth="1"/>
    <col min="7865" max="7888" width="9.08984375" style="22" customWidth="1"/>
    <col min="7889" max="7889" width="9.90625" style="22" customWidth="1"/>
    <col min="7890" max="7890" width="10.08984375" style="22" customWidth="1"/>
    <col min="7891" max="7891" width="10.90625" style="22" customWidth="1"/>
    <col min="7892" max="7892" width="10" style="22" customWidth="1"/>
    <col min="7893" max="7893" width="10.08984375" style="22" customWidth="1"/>
    <col min="7894" max="7894" width="12" style="22" customWidth="1"/>
    <col min="7895" max="7896" width="9.08984375" style="22" customWidth="1"/>
    <col min="7897" max="7898" width="9.08984375" style="22"/>
    <col min="7899" max="7899" width="10.453125" style="22" customWidth="1"/>
    <col min="7900" max="8119" width="9.08984375" style="22"/>
    <col min="8120" max="8120" width="16.6328125" style="22" customWidth="1"/>
    <col min="8121" max="8144" width="9.08984375" style="22" customWidth="1"/>
    <col min="8145" max="8145" width="9.90625" style="22" customWidth="1"/>
    <col min="8146" max="8146" width="10.08984375" style="22" customWidth="1"/>
    <col min="8147" max="8147" width="10.90625" style="22" customWidth="1"/>
    <col min="8148" max="8148" width="10" style="22" customWidth="1"/>
    <col min="8149" max="8149" width="10.08984375" style="22" customWidth="1"/>
    <col min="8150" max="8150" width="12" style="22" customWidth="1"/>
    <col min="8151" max="8152" width="9.08984375" style="22" customWidth="1"/>
    <col min="8153" max="8154" width="9.08984375" style="22"/>
    <col min="8155" max="8155" width="10.453125" style="22" customWidth="1"/>
    <col min="8156" max="8375" width="9.08984375" style="22"/>
    <col min="8376" max="8376" width="16.6328125" style="22" customWidth="1"/>
    <col min="8377" max="8400" width="9.08984375" style="22" customWidth="1"/>
    <col min="8401" max="8401" width="9.90625" style="22" customWidth="1"/>
    <col min="8402" max="8402" width="10.08984375" style="22" customWidth="1"/>
    <col min="8403" max="8403" width="10.90625" style="22" customWidth="1"/>
    <col min="8404" max="8404" width="10" style="22" customWidth="1"/>
    <col min="8405" max="8405" width="10.08984375" style="22" customWidth="1"/>
    <col min="8406" max="8406" width="12" style="22" customWidth="1"/>
    <col min="8407" max="8408" width="9.08984375" style="22" customWidth="1"/>
    <col min="8409" max="8410" width="9.08984375" style="22"/>
    <col min="8411" max="8411" width="10.453125" style="22" customWidth="1"/>
    <col min="8412" max="8631" width="9.08984375" style="22"/>
    <col min="8632" max="8632" width="16.6328125" style="22" customWidth="1"/>
    <col min="8633" max="8656" width="9.08984375" style="22" customWidth="1"/>
    <col min="8657" max="8657" width="9.90625" style="22" customWidth="1"/>
    <col min="8658" max="8658" width="10.08984375" style="22" customWidth="1"/>
    <col min="8659" max="8659" width="10.90625" style="22" customWidth="1"/>
    <col min="8660" max="8660" width="10" style="22" customWidth="1"/>
    <col min="8661" max="8661" width="10.08984375" style="22" customWidth="1"/>
    <col min="8662" max="8662" width="12" style="22" customWidth="1"/>
    <col min="8663" max="8664" width="9.08984375" style="22" customWidth="1"/>
    <col min="8665" max="8666" width="9.08984375" style="22"/>
    <col min="8667" max="8667" width="10.453125" style="22" customWidth="1"/>
    <col min="8668" max="8887" width="9.08984375" style="22"/>
    <col min="8888" max="8888" width="16.6328125" style="22" customWidth="1"/>
    <col min="8889" max="8912" width="9.08984375" style="22" customWidth="1"/>
    <col min="8913" max="8913" width="9.90625" style="22" customWidth="1"/>
    <col min="8914" max="8914" width="10.08984375" style="22" customWidth="1"/>
    <col min="8915" max="8915" width="10.90625" style="22" customWidth="1"/>
    <col min="8916" max="8916" width="10" style="22" customWidth="1"/>
    <col min="8917" max="8917" width="10.08984375" style="22" customWidth="1"/>
    <col min="8918" max="8918" width="12" style="22" customWidth="1"/>
    <col min="8919" max="8920" width="9.08984375" style="22" customWidth="1"/>
    <col min="8921" max="8922" width="9.08984375" style="22"/>
    <col min="8923" max="8923" width="10.453125" style="22" customWidth="1"/>
    <col min="8924" max="9143" width="9.08984375" style="22"/>
    <col min="9144" max="9144" width="16.6328125" style="22" customWidth="1"/>
    <col min="9145" max="9168" width="9.08984375" style="22" customWidth="1"/>
    <col min="9169" max="9169" width="9.90625" style="22" customWidth="1"/>
    <col min="9170" max="9170" width="10.08984375" style="22" customWidth="1"/>
    <col min="9171" max="9171" width="10.90625" style="22" customWidth="1"/>
    <col min="9172" max="9172" width="10" style="22" customWidth="1"/>
    <col min="9173" max="9173" width="10.08984375" style="22" customWidth="1"/>
    <col min="9174" max="9174" width="12" style="22" customWidth="1"/>
    <col min="9175" max="9176" width="9.08984375" style="22" customWidth="1"/>
    <col min="9177" max="9178" width="9.08984375" style="22"/>
    <col min="9179" max="9179" width="10.453125" style="22" customWidth="1"/>
    <col min="9180" max="9399" width="9.08984375" style="22"/>
    <col min="9400" max="9400" width="16.6328125" style="22" customWidth="1"/>
    <col min="9401" max="9424" width="9.08984375" style="22" customWidth="1"/>
    <col min="9425" max="9425" width="9.90625" style="22" customWidth="1"/>
    <col min="9426" max="9426" width="10.08984375" style="22" customWidth="1"/>
    <col min="9427" max="9427" width="10.90625" style="22" customWidth="1"/>
    <col min="9428" max="9428" width="10" style="22" customWidth="1"/>
    <col min="9429" max="9429" width="10.08984375" style="22" customWidth="1"/>
    <col min="9430" max="9430" width="12" style="22" customWidth="1"/>
    <col min="9431" max="9432" width="9.08984375" style="22" customWidth="1"/>
    <col min="9433" max="9434" width="9.08984375" style="22"/>
    <col min="9435" max="9435" width="10.453125" style="22" customWidth="1"/>
    <col min="9436" max="9655" width="9.08984375" style="22"/>
    <col min="9656" max="9656" width="16.6328125" style="22" customWidth="1"/>
    <col min="9657" max="9680" width="9.08984375" style="22" customWidth="1"/>
    <col min="9681" max="9681" width="9.90625" style="22" customWidth="1"/>
    <col min="9682" max="9682" width="10.08984375" style="22" customWidth="1"/>
    <col min="9683" max="9683" width="10.90625" style="22" customWidth="1"/>
    <col min="9684" max="9684" width="10" style="22" customWidth="1"/>
    <col min="9685" max="9685" width="10.08984375" style="22" customWidth="1"/>
    <col min="9686" max="9686" width="12" style="22" customWidth="1"/>
    <col min="9687" max="9688" width="9.08984375" style="22" customWidth="1"/>
    <col min="9689" max="9690" width="9.08984375" style="22"/>
    <col min="9691" max="9691" width="10.453125" style="22" customWidth="1"/>
    <col min="9692" max="9911" width="9.08984375" style="22"/>
    <col min="9912" max="9912" width="16.6328125" style="22" customWidth="1"/>
    <col min="9913" max="9936" width="9.08984375" style="22" customWidth="1"/>
    <col min="9937" max="9937" width="9.90625" style="22" customWidth="1"/>
    <col min="9938" max="9938" width="10.08984375" style="22" customWidth="1"/>
    <col min="9939" max="9939" width="10.90625" style="22" customWidth="1"/>
    <col min="9940" max="9940" width="10" style="22" customWidth="1"/>
    <col min="9941" max="9941" width="10.08984375" style="22" customWidth="1"/>
    <col min="9942" max="9942" width="12" style="22" customWidth="1"/>
    <col min="9943" max="9944" width="9.08984375" style="22" customWidth="1"/>
    <col min="9945" max="9946" width="9.08984375" style="22"/>
    <col min="9947" max="9947" width="10.453125" style="22" customWidth="1"/>
    <col min="9948" max="10167" width="9.08984375" style="22"/>
    <col min="10168" max="10168" width="16.6328125" style="22" customWidth="1"/>
    <col min="10169" max="10192" width="9.08984375" style="22" customWidth="1"/>
    <col min="10193" max="10193" width="9.90625" style="22" customWidth="1"/>
    <col min="10194" max="10194" width="10.08984375" style="22" customWidth="1"/>
    <col min="10195" max="10195" width="10.90625" style="22" customWidth="1"/>
    <col min="10196" max="10196" width="10" style="22" customWidth="1"/>
    <col min="10197" max="10197" width="10.08984375" style="22" customWidth="1"/>
    <col min="10198" max="10198" width="12" style="22" customWidth="1"/>
    <col min="10199" max="10200" width="9.08984375" style="22" customWidth="1"/>
    <col min="10201" max="10202" width="9.08984375" style="22"/>
    <col min="10203" max="10203" width="10.453125" style="22" customWidth="1"/>
    <col min="10204" max="10423" width="9.08984375" style="22"/>
    <col min="10424" max="10424" width="16.6328125" style="22" customWidth="1"/>
    <col min="10425" max="10448" width="9.08984375" style="22" customWidth="1"/>
    <col min="10449" max="10449" width="9.90625" style="22" customWidth="1"/>
    <col min="10450" max="10450" width="10.08984375" style="22" customWidth="1"/>
    <col min="10451" max="10451" width="10.90625" style="22" customWidth="1"/>
    <col min="10452" max="10452" width="10" style="22" customWidth="1"/>
    <col min="10453" max="10453" width="10.08984375" style="22" customWidth="1"/>
    <col min="10454" max="10454" width="12" style="22" customWidth="1"/>
    <col min="10455" max="10456" width="9.08984375" style="22" customWidth="1"/>
    <col min="10457" max="10458" width="9.08984375" style="22"/>
    <col min="10459" max="10459" width="10.453125" style="22" customWidth="1"/>
    <col min="10460" max="10679" width="9.08984375" style="22"/>
    <col min="10680" max="10680" width="16.6328125" style="22" customWidth="1"/>
    <col min="10681" max="10704" width="9.08984375" style="22" customWidth="1"/>
    <col min="10705" max="10705" width="9.90625" style="22" customWidth="1"/>
    <col min="10706" max="10706" width="10.08984375" style="22" customWidth="1"/>
    <col min="10707" max="10707" width="10.90625" style="22" customWidth="1"/>
    <col min="10708" max="10708" width="10" style="22" customWidth="1"/>
    <col min="10709" max="10709" width="10.08984375" style="22" customWidth="1"/>
    <col min="10710" max="10710" width="12" style="22" customWidth="1"/>
    <col min="10711" max="10712" width="9.08984375" style="22" customWidth="1"/>
    <col min="10713" max="10714" width="9.08984375" style="22"/>
    <col min="10715" max="10715" width="10.453125" style="22" customWidth="1"/>
    <col min="10716" max="10935" width="9.08984375" style="22"/>
    <col min="10936" max="10936" width="16.6328125" style="22" customWidth="1"/>
    <col min="10937" max="10960" width="9.08984375" style="22" customWidth="1"/>
    <col min="10961" max="10961" width="9.90625" style="22" customWidth="1"/>
    <col min="10962" max="10962" width="10.08984375" style="22" customWidth="1"/>
    <col min="10963" max="10963" width="10.90625" style="22" customWidth="1"/>
    <col min="10964" max="10964" width="10" style="22" customWidth="1"/>
    <col min="10965" max="10965" width="10.08984375" style="22" customWidth="1"/>
    <col min="10966" max="10966" width="12" style="22" customWidth="1"/>
    <col min="10967" max="10968" width="9.08984375" style="22" customWidth="1"/>
    <col min="10969" max="10970" width="9.08984375" style="22"/>
    <col min="10971" max="10971" width="10.453125" style="22" customWidth="1"/>
    <col min="10972" max="11191" width="9.08984375" style="22"/>
    <col min="11192" max="11192" width="16.6328125" style="22" customWidth="1"/>
    <col min="11193" max="11216" width="9.08984375" style="22" customWidth="1"/>
    <col min="11217" max="11217" width="9.90625" style="22" customWidth="1"/>
    <col min="11218" max="11218" width="10.08984375" style="22" customWidth="1"/>
    <col min="11219" max="11219" width="10.90625" style="22" customWidth="1"/>
    <col min="11220" max="11220" width="10" style="22" customWidth="1"/>
    <col min="11221" max="11221" width="10.08984375" style="22" customWidth="1"/>
    <col min="11222" max="11222" width="12" style="22" customWidth="1"/>
    <col min="11223" max="11224" width="9.08984375" style="22" customWidth="1"/>
    <col min="11225" max="11226" width="9.08984375" style="22"/>
    <col min="11227" max="11227" width="10.453125" style="22" customWidth="1"/>
    <col min="11228" max="11447" width="9.08984375" style="22"/>
    <col min="11448" max="11448" width="16.6328125" style="22" customWidth="1"/>
    <col min="11449" max="11472" width="9.08984375" style="22" customWidth="1"/>
    <col min="11473" max="11473" width="9.90625" style="22" customWidth="1"/>
    <col min="11474" max="11474" width="10.08984375" style="22" customWidth="1"/>
    <col min="11475" max="11475" width="10.90625" style="22" customWidth="1"/>
    <col min="11476" max="11476" width="10" style="22" customWidth="1"/>
    <col min="11477" max="11477" width="10.08984375" style="22" customWidth="1"/>
    <col min="11478" max="11478" width="12" style="22" customWidth="1"/>
    <col min="11479" max="11480" width="9.08984375" style="22" customWidth="1"/>
    <col min="11481" max="11482" width="9.08984375" style="22"/>
    <col min="11483" max="11483" width="10.453125" style="22" customWidth="1"/>
    <col min="11484" max="11703" width="9.08984375" style="22"/>
    <col min="11704" max="11704" width="16.6328125" style="22" customWidth="1"/>
    <col min="11705" max="11728" width="9.08984375" style="22" customWidth="1"/>
    <col min="11729" max="11729" width="9.90625" style="22" customWidth="1"/>
    <col min="11730" max="11730" width="10.08984375" style="22" customWidth="1"/>
    <col min="11731" max="11731" width="10.90625" style="22" customWidth="1"/>
    <col min="11732" max="11732" width="10" style="22" customWidth="1"/>
    <col min="11733" max="11733" width="10.08984375" style="22" customWidth="1"/>
    <col min="11734" max="11734" width="12" style="22" customWidth="1"/>
    <col min="11735" max="11736" width="9.08984375" style="22" customWidth="1"/>
    <col min="11737" max="11738" width="9.08984375" style="22"/>
    <col min="11739" max="11739" width="10.453125" style="22" customWidth="1"/>
    <col min="11740" max="11959" width="9.08984375" style="22"/>
    <col min="11960" max="11960" width="16.6328125" style="22" customWidth="1"/>
    <col min="11961" max="11984" width="9.08984375" style="22" customWidth="1"/>
    <col min="11985" max="11985" width="9.90625" style="22" customWidth="1"/>
    <col min="11986" max="11986" width="10.08984375" style="22" customWidth="1"/>
    <col min="11987" max="11987" width="10.90625" style="22" customWidth="1"/>
    <col min="11988" max="11988" width="10" style="22" customWidth="1"/>
    <col min="11989" max="11989" width="10.08984375" style="22" customWidth="1"/>
    <col min="11990" max="11990" width="12" style="22" customWidth="1"/>
    <col min="11991" max="11992" width="9.08984375" style="22" customWidth="1"/>
    <col min="11993" max="11994" width="9.08984375" style="22"/>
    <col min="11995" max="11995" width="10.453125" style="22" customWidth="1"/>
    <col min="11996" max="12215" width="9.08984375" style="22"/>
    <col min="12216" max="12216" width="16.6328125" style="22" customWidth="1"/>
    <col min="12217" max="12240" width="9.08984375" style="22" customWidth="1"/>
    <col min="12241" max="12241" width="9.90625" style="22" customWidth="1"/>
    <col min="12242" max="12242" width="10.08984375" style="22" customWidth="1"/>
    <col min="12243" max="12243" width="10.90625" style="22" customWidth="1"/>
    <col min="12244" max="12244" width="10" style="22" customWidth="1"/>
    <col min="12245" max="12245" width="10.08984375" style="22" customWidth="1"/>
    <col min="12246" max="12246" width="12" style="22" customWidth="1"/>
    <col min="12247" max="12248" width="9.08984375" style="22" customWidth="1"/>
    <col min="12249" max="12250" width="9.08984375" style="22"/>
    <col min="12251" max="12251" width="10.453125" style="22" customWidth="1"/>
    <col min="12252" max="12471" width="9.08984375" style="22"/>
    <col min="12472" max="12472" width="16.6328125" style="22" customWidth="1"/>
    <col min="12473" max="12496" width="9.08984375" style="22" customWidth="1"/>
    <col min="12497" max="12497" width="9.90625" style="22" customWidth="1"/>
    <col min="12498" max="12498" width="10.08984375" style="22" customWidth="1"/>
    <col min="12499" max="12499" width="10.90625" style="22" customWidth="1"/>
    <col min="12500" max="12500" width="10" style="22" customWidth="1"/>
    <col min="12501" max="12501" width="10.08984375" style="22" customWidth="1"/>
    <col min="12502" max="12502" width="12" style="22" customWidth="1"/>
    <col min="12503" max="12504" width="9.08984375" style="22" customWidth="1"/>
    <col min="12505" max="12506" width="9.08984375" style="22"/>
    <col min="12507" max="12507" width="10.453125" style="22" customWidth="1"/>
    <col min="12508" max="12727" width="9.08984375" style="22"/>
    <col min="12728" max="12728" width="16.6328125" style="22" customWidth="1"/>
    <col min="12729" max="12752" width="9.08984375" style="22" customWidth="1"/>
    <col min="12753" max="12753" width="9.90625" style="22" customWidth="1"/>
    <col min="12754" max="12754" width="10.08984375" style="22" customWidth="1"/>
    <col min="12755" max="12755" width="10.90625" style="22" customWidth="1"/>
    <col min="12756" max="12756" width="10" style="22" customWidth="1"/>
    <col min="12757" max="12757" width="10.08984375" style="22" customWidth="1"/>
    <col min="12758" max="12758" width="12" style="22" customWidth="1"/>
    <col min="12759" max="12760" width="9.08984375" style="22" customWidth="1"/>
    <col min="12761" max="12762" width="9.08984375" style="22"/>
    <col min="12763" max="12763" width="10.453125" style="22" customWidth="1"/>
    <col min="12764" max="12983" width="9.08984375" style="22"/>
    <col min="12984" max="12984" width="16.6328125" style="22" customWidth="1"/>
    <col min="12985" max="13008" width="9.08984375" style="22" customWidth="1"/>
    <col min="13009" max="13009" width="9.90625" style="22" customWidth="1"/>
    <col min="13010" max="13010" width="10.08984375" style="22" customWidth="1"/>
    <col min="13011" max="13011" width="10.90625" style="22" customWidth="1"/>
    <col min="13012" max="13012" width="10" style="22" customWidth="1"/>
    <col min="13013" max="13013" width="10.08984375" style="22" customWidth="1"/>
    <col min="13014" max="13014" width="12" style="22" customWidth="1"/>
    <col min="13015" max="13016" width="9.08984375" style="22" customWidth="1"/>
    <col min="13017" max="13018" width="9.08984375" style="22"/>
    <col min="13019" max="13019" width="10.453125" style="22" customWidth="1"/>
    <col min="13020" max="13239" width="9.08984375" style="22"/>
    <col min="13240" max="13240" width="16.6328125" style="22" customWidth="1"/>
    <col min="13241" max="13264" width="9.08984375" style="22" customWidth="1"/>
    <col min="13265" max="13265" width="9.90625" style="22" customWidth="1"/>
    <col min="13266" max="13266" width="10.08984375" style="22" customWidth="1"/>
    <col min="13267" max="13267" width="10.90625" style="22" customWidth="1"/>
    <col min="13268" max="13268" width="10" style="22" customWidth="1"/>
    <col min="13269" max="13269" width="10.08984375" style="22" customWidth="1"/>
    <col min="13270" max="13270" width="12" style="22" customWidth="1"/>
    <col min="13271" max="13272" width="9.08984375" style="22" customWidth="1"/>
    <col min="13273" max="13274" width="9.08984375" style="22"/>
    <col min="13275" max="13275" width="10.453125" style="22" customWidth="1"/>
    <col min="13276" max="13495" width="9.08984375" style="22"/>
    <col min="13496" max="13496" width="16.6328125" style="22" customWidth="1"/>
    <col min="13497" max="13520" width="9.08984375" style="22" customWidth="1"/>
    <col min="13521" max="13521" width="9.90625" style="22" customWidth="1"/>
    <col min="13522" max="13522" width="10.08984375" style="22" customWidth="1"/>
    <col min="13523" max="13523" width="10.90625" style="22" customWidth="1"/>
    <col min="13524" max="13524" width="10" style="22" customWidth="1"/>
    <col min="13525" max="13525" width="10.08984375" style="22" customWidth="1"/>
    <col min="13526" max="13526" width="12" style="22" customWidth="1"/>
    <col min="13527" max="13528" width="9.08984375" style="22" customWidth="1"/>
    <col min="13529" max="13530" width="9.08984375" style="22"/>
    <col min="13531" max="13531" width="10.453125" style="22" customWidth="1"/>
    <col min="13532" max="13751" width="9.08984375" style="22"/>
    <col min="13752" max="13752" width="16.6328125" style="22" customWidth="1"/>
    <col min="13753" max="13776" width="9.08984375" style="22" customWidth="1"/>
    <col min="13777" max="13777" width="9.90625" style="22" customWidth="1"/>
    <col min="13778" max="13778" width="10.08984375" style="22" customWidth="1"/>
    <col min="13779" max="13779" width="10.90625" style="22" customWidth="1"/>
    <col min="13780" max="13780" width="10" style="22" customWidth="1"/>
    <col min="13781" max="13781" width="10.08984375" style="22" customWidth="1"/>
    <col min="13782" max="13782" width="12" style="22" customWidth="1"/>
    <col min="13783" max="13784" width="9.08984375" style="22" customWidth="1"/>
    <col min="13785" max="13786" width="9.08984375" style="22"/>
    <col min="13787" max="13787" width="10.453125" style="22" customWidth="1"/>
    <col min="13788" max="14007" width="9.08984375" style="22"/>
    <col min="14008" max="14008" width="16.6328125" style="22" customWidth="1"/>
    <col min="14009" max="14032" width="9.08984375" style="22" customWidth="1"/>
    <col min="14033" max="14033" width="9.90625" style="22" customWidth="1"/>
    <col min="14034" max="14034" width="10.08984375" style="22" customWidth="1"/>
    <col min="14035" max="14035" width="10.90625" style="22" customWidth="1"/>
    <col min="14036" max="14036" width="10" style="22" customWidth="1"/>
    <col min="14037" max="14037" width="10.08984375" style="22" customWidth="1"/>
    <col min="14038" max="14038" width="12" style="22" customWidth="1"/>
    <col min="14039" max="14040" width="9.08984375" style="22" customWidth="1"/>
    <col min="14041" max="14042" width="9.08984375" style="22"/>
    <col min="14043" max="14043" width="10.453125" style="22" customWidth="1"/>
    <col min="14044" max="14263" width="9.08984375" style="22"/>
    <col min="14264" max="14264" width="16.6328125" style="22" customWidth="1"/>
    <col min="14265" max="14288" width="9.08984375" style="22" customWidth="1"/>
    <col min="14289" max="14289" width="9.90625" style="22" customWidth="1"/>
    <col min="14290" max="14290" width="10.08984375" style="22" customWidth="1"/>
    <col min="14291" max="14291" width="10.90625" style="22" customWidth="1"/>
    <col min="14292" max="14292" width="10" style="22" customWidth="1"/>
    <col min="14293" max="14293" width="10.08984375" style="22" customWidth="1"/>
    <col min="14294" max="14294" width="12" style="22" customWidth="1"/>
    <col min="14295" max="14296" width="9.08984375" style="22" customWidth="1"/>
    <col min="14297" max="14298" width="9.08984375" style="22"/>
    <col min="14299" max="14299" width="10.453125" style="22" customWidth="1"/>
    <col min="14300" max="14519" width="9.08984375" style="22"/>
    <col min="14520" max="14520" width="16.6328125" style="22" customWidth="1"/>
    <col min="14521" max="14544" width="9.08984375" style="22" customWidth="1"/>
    <col min="14545" max="14545" width="9.90625" style="22" customWidth="1"/>
    <col min="14546" max="14546" width="10.08984375" style="22" customWidth="1"/>
    <col min="14547" max="14547" width="10.90625" style="22" customWidth="1"/>
    <col min="14548" max="14548" width="10" style="22" customWidth="1"/>
    <col min="14549" max="14549" width="10.08984375" style="22" customWidth="1"/>
    <col min="14550" max="14550" width="12" style="22" customWidth="1"/>
    <col min="14551" max="14552" width="9.08984375" style="22" customWidth="1"/>
    <col min="14553" max="14554" width="9.08984375" style="22"/>
    <col min="14555" max="14555" width="10.453125" style="22" customWidth="1"/>
    <col min="14556" max="14775" width="9.08984375" style="22"/>
    <col min="14776" max="14776" width="16.6328125" style="22" customWidth="1"/>
    <col min="14777" max="14800" width="9.08984375" style="22" customWidth="1"/>
    <col min="14801" max="14801" width="9.90625" style="22" customWidth="1"/>
    <col min="14802" max="14802" width="10.08984375" style="22" customWidth="1"/>
    <col min="14803" max="14803" width="10.90625" style="22" customWidth="1"/>
    <col min="14804" max="14804" width="10" style="22" customWidth="1"/>
    <col min="14805" max="14805" width="10.08984375" style="22" customWidth="1"/>
    <col min="14806" max="14806" width="12" style="22" customWidth="1"/>
    <col min="14807" max="14808" width="9.08984375" style="22" customWidth="1"/>
    <col min="14809" max="14810" width="9.08984375" style="22"/>
    <col min="14811" max="14811" width="10.453125" style="22" customWidth="1"/>
    <col min="14812" max="15031" width="9.08984375" style="22"/>
    <col min="15032" max="15032" width="16.6328125" style="22" customWidth="1"/>
    <col min="15033" max="15056" width="9.08984375" style="22" customWidth="1"/>
    <col min="15057" max="15057" width="9.90625" style="22" customWidth="1"/>
    <col min="15058" max="15058" width="10.08984375" style="22" customWidth="1"/>
    <col min="15059" max="15059" width="10.90625" style="22" customWidth="1"/>
    <col min="15060" max="15060" width="10" style="22" customWidth="1"/>
    <col min="15061" max="15061" width="10.08984375" style="22" customWidth="1"/>
    <col min="15062" max="15062" width="12" style="22" customWidth="1"/>
    <col min="15063" max="15064" width="9.08984375" style="22" customWidth="1"/>
    <col min="15065" max="15066" width="9.08984375" style="22"/>
    <col min="15067" max="15067" width="10.453125" style="22" customWidth="1"/>
    <col min="15068" max="15287" width="9.08984375" style="22"/>
    <col min="15288" max="15288" width="16.6328125" style="22" customWidth="1"/>
    <col min="15289" max="15312" width="9.08984375" style="22" customWidth="1"/>
    <col min="15313" max="15313" width="9.90625" style="22" customWidth="1"/>
    <col min="15314" max="15314" width="10.08984375" style="22" customWidth="1"/>
    <col min="15315" max="15315" width="10.90625" style="22" customWidth="1"/>
    <col min="15316" max="15316" width="10" style="22" customWidth="1"/>
    <col min="15317" max="15317" width="10.08984375" style="22" customWidth="1"/>
    <col min="15318" max="15318" width="12" style="22" customWidth="1"/>
    <col min="15319" max="15320" width="9.08984375" style="22" customWidth="1"/>
    <col min="15321" max="15322" width="9.08984375" style="22"/>
    <col min="15323" max="15323" width="10.453125" style="22" customWidth="1"/>
    <col min="15324" max="15543" width="9.08984375" style="22"/>
    <col min="15544" max="15544" width="16.6328125" style="22" customWidth="1"/>
    <col min="15545" max="15568" width="9.08984375" style="22" customWidth="1"/>
    <col min="15569" max="15569" width="9.90625" style="22" customWidth="1"/>
    <col min="15570" max="15570" width="10.08984375" style="22" customWidth="1"/>
    <col min="15571" max="15571" width="10.90625" style="22" customWidth="1"/>
    <col min="15572" max="15572" width="10" style="22" customWidth="1"/>
    <col min="15573" max="15573" width="10.08984375" style="22" customWidth="1"/>
    <col min="15574" max="15574" width="12" style="22" customWidth="1"/>
    <col min="15575" max="15576" width="9.08984375" style="22" customWidth="1"/>
    <col min="15577" max="15578" width="9.08984375" style="22"/>
    <col min="15579" max="15579" width="10.453125" style="22" customWidth="1"/>
    <col min="15580" max="15799" width="9.08984375" style="22"/>
    <col min="15800" max="15800" width="16.6328125" style="22" customWidth="1"/>
    <col min="15801" max="15824" width="9.08984375" style="22" customWidth="1"/>
    <col min="15825" max="15825" width="9.90625" style="22" customWidth="1"/>
    <col min="15826" max="15826" width="10.08984375" style="22" customWidth="1"/>
    <col min="15827" max="15827" width="10.90625" style="22" customWidth="1"/>
    <col min="15828" max="15828" width="10" style="22" customWidth="1"/>
    <col min="15829" max="15829" width="10.08984375" style="22" customWidth="1"/>
    <col min="15830" max="15830" width="12" style="22" customWidth="1"/>
    <col min="15831" max="15832" width="9.08984375" style="22" customWidth="1"/>
    <col min="15833" max="15834" width="9.08984375" style="22"/>
    <col min="15835" max="15835" width="10.453125" style="22" customWidth="1"/>
    <col min="15836" max="16055" width="9.08984375" style="22"/>
    <col min="16056" max="16056" width="16.6328125" style="22" customWidth="1"/>
    <col min="16057" max="16080" width="9.08984375" style="22" customWidth="1"/>
    <col min="16081" max="16081" width="9.90625" style="22" customWidth="1"/>
    <col min="16082" max="16082" width="10.08984375" style="22" customWidth="1"/>
    <col min="16083" max="16083" width="10.90625" style="22" customWidth="1"/>
    <col min="16084" max="16084" width="10" style="22" customWidth="1"/>
    <col min="16085" max="16085" width="10.08984375" style="22" customWidth="1"/>
    <col min="16086" max="16086" width="12" style="22" customWidth="1"/>
    <col min="16087" max="16088" width="9.08984375" style="22" customWidth="1"/>
    <col min="16089" max="16090" width="9.08984375" style="22"/>
    <col min="16091" max="16091" width="10.453125" style="22" customWidth="1"/>
    <col min="16092" max="16377" width="9.08984375" style="22"/>
    <col min="16378" max="16384" width="9.08984375" style="22" customWidth="1"/>
  </cols>
  <sheetData>
    <row r="1" spans="1:67" s="103" customFormat="1" ht="14.4" customHeight="1">
      <c r="A1" s="418" t="s">
        <v>55</v>
      </c>
      <c r="B1" s="389"/>
      <c r="C1" s="439" t="s">
        <v>118</v>
      </c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1"/>
    </row>
    <row r="2" spans="1:67" s="103" customFormat="1" ht="14.4" customHeight="1">
      <c r="A2" s="418"/>
      <c r="B2" s="389"/>
      <c r="C2" s="243" t="s">
        <v>221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</row>
    <row r="3" spans="1:67" s="103" customFormat="1" ht="13.75" customHeight="1">
      <c r="A3" s="419" t="s">
        <v>137</v>
      </c>
      <c r="B3" s="335"/>
      <c r="C3" s="442" t="s">
        <v>127</v>
      </c>
      <c r="D3" s="443"/>
      <c r="E3" s="443"/>
      <c r="F3" s="443"/>
      <c r="G3" s="443"/>
      <c r="H3" s="443"/>
      <c r="I3" s="443"/>
      <c r="J3" s="443"/>
      <c r="K3" s="443"/>
      <c r="L3" s="443"/>
      <c r="M3" s="444"/>
      <c r="N3" s="243" t="s">
        <v>116</v>
      </c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5"/>
    </row>
    <row r="4" spans="1:67" s="103" customFormat="1" ht="14.5">
      <c r="A4" s="92"/>
      <c r="B4" s="129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7"/>
      <c r="N4" s="91">
        <v>2018</v>
      </c>
      <c r="O4" s="91"/>
      <c r="P4" s="91"/>
      <c r="Q4" s="91"/>
      <c r="R4" s="92"/>
      <c r="S4" s="92"/>
      <c r="T4" s="92"/>
      <c r="U4" s="92"/>
      <c r="V4" s="92"/>
      <c r="W4" s="92"/>
      <c r="X4" s="92"/>
      <c r="Y4" s="92"/>
      <c r="Z4" s="91">
        <v>2019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1">
        <v>2020</v>
      </c>
      <c r="AM4" s="91"/>
      <c r="AN4" s="91"/>
      <c r="AO4" s="91"/>
      <c r="AP4" s="92"/>
      <c r="AQ4" s="92"/>
      <c r="AR4" s="92"/>
      <c r="AS4" s="92"/>
      <c r="AT4" s="92"/>
      <c r="AU4" s="92"/>
      <c r="AV4" s="92"/>
      <c r="AW4" s="92"/>
      <c r="AY4" s="243">
        <v>2021</v>
      </c>
      <c r="AZ4" s="244"/>
      <c r="BA4" s="244"/>
      <c r="BB4" s="244"/>
      <c r="BC4" s="244"/>
      <c r="BD4" s="244"/>
      <c r="BE4" s="244"/>
      <c r="BF4" s="244"/>
      <c r="BG4" s="244"/>
      <c r="BH4" s="244"/>
      <c r="BI4" s="245"/>
      <c r="BJ4" s="243">
        <v>2022</v>
      </c>
      <c r="BK4" s="244"/>
      <c r="BL4" s="245"/>
    </row>
    <row r="5" spans="1:67" ht="14.5">
      <c r="A5" s="92"/>
      <c r="B5" s="129"/>
      <c r="C5" s="254">
        <v>2012</v>
      </c>
      <c r="D5" s="254">
        <v>2013</v>
      </c>
      <c r="E5" s="254">
        <v>2014</v>
      </c>
      <c r="F5" s="254">
        <v>2015</v>
      </c>
      <c r="G5" s="254">
        <v>2016</v>
      </c>
      <c r="H5" s="254">
        <v>2017</v>
      </c>
      <c r="I5" s="254">
        <v>2018</v>
      </c>
      <c r="J5" s="103">
        <v>2019</v>
      </c>
      <c r="K5" s="103">
        <v>2020</v>
      </c>
      <c r="L5" s="103">
        <v>2021</v>
      </c>
      <c r="M5" s="103" t="s">
        <v>282</v>
      </c>
      <c r="N5" s="254" t="s">
        <v>3</v>
      </c>
      <c r="O5" s="254" t="s">
        <v>4</v>
      </c>
      <c r="P5" s="254" t="s">
        <v>5</v>
      </c>
      <c r="Q5" s="254" t="s">
        <v>6</v>
      </c>
      <c r="R5" s="103" t="s">
        <v>7</v>
      </c>
      <c r="S5" s="103" t="s">
        <v>130</v>
      </c>
      <c r="T5" s="103" t="s">
        <v>131</v>
      </c>
      <c r="U5" s="103" t="s">
        <v>132</v>
      </c>
      <c r="V5" s="103" t="s">
        <v>133</v>
      </c>
      <c r="W5" s="103" t="s">
        <v>134</v>
      </c>
      <c r="X5" s="103" t="s">
        <v>135</v>
      </c>
      <c r="Y5" s="103" t="s">
        <v>136</v>
      </c>
      <c r="Z5" s="254" t="s">
        <v>3</v>
      </c>
      <c r="AA5" s="254" t="s">
        <v>4</v>
      </c>
      <c r="AB5" s="254" t="s">
        <v>5</v>
      </c>
      <c r="AC5" s="254" t="s">
        <v>6</v>
      </c>
      <c r="AD5" s="103" t="s">
        <v>7</v>
      </c>
      <c r="AE5" s="103" t="s">
        <v>130</v>
      </c>
      <c r="AF5" s="103" t="s">
        <v>131</v>
      </c>
      <c r="AG5" s="103" t="s">
        <v>132</v>
      </c>
      <c r="AH5" s="103" t="s">
        <v>133</v>
      </c>
      <c r="AI5" s="103" t="s">
        <v>134</v>
      </c>
      <c r="AJ5" s="103" t="s">
        <v>135</v>
      </c>
      <c r="AK5" s="103" t="s">
        <v>136</v>
      </c>
      <c r="AL5" s="254" t="s">
        <v>3</v>
      </c>
      <c r="AM5" s="254" t="s">
        <v>4</v>
      </c>
      <c r="AN5" s="254" t="s">
        <v>5</v>
      </c>
      <c r="AO5" s="254" t="s">
        <v>6</v>
      </c>
      <c r="AP5" s="103" t="s">
        <v>7</v>
      </c>
      <c r="AQ5" s="103" t="s">
        <v>130</v>
      </c>
      <c r="AR5" s="103" t="s">
        <v>131</v>
      </c>
      <c r="AS5" s="103" t="s">
        <v>132</v>
      </c>
      <c r="AT5" s="103" t="s">
        <v>133</v>
      </c>
      <c r="AU5" s="103" t="s">
        <v>134</v>
      </c>
      <c r="AV5" s="103" t="s">
        <v>135</v>
      </c>
      <c r="AW5" s="103" t="s">
        <v>136</v>
      </c>
      <c r="AX5" s="254" t="s">
        <v>3</v>
      </c>
      <c r="AY5" s="254" t="s">
        <v>4</v>
      </c>
      <c r="AZ5" s="254" t="s">
        <v>5</v>
      </c>
      <c r="BA5" s="254" t="s">
        <v>6</v>
      </c>
      <c r="BB5" s="103" t="s">
        <v>7</v>
      </c>
      <c r="BC5" s="103" t="s">
        <v>130</v>
      </c>
      <c r="BD5" s="103" t="s">
        <v>131</v>
      </c>
      <c r="BE5" s="103" t="s">
        <v>132</v>
      </c>
      <c r="BF5" s="103" t="s">
        <v>133</v>
      </c>
      <c r="BG5" s="103" t="s">
        <v>134</v>
      </c>
      <c r="BH5" s="103" t="s">
        <v>135</v>
      </c>
      <c r="BI5" s="103" t="s">
        <v>136</v>
      </c>
      <c r="BJ5" s="254" t="s">
        <v>3</v>
      </c>
      <c r="BK5" s="254" t="s">
        <v>4</v>
      </c>
      <c r="BL5" s="254" t="s">
        <v>5</v>
      </c>
    </row>
    <row r="6" spans="1:67" s="103" customFormat="1" ht="14.5">
      <c r="A6" s="422" t="s">
        <v>119</v>
      </c>
      <c r="B6" s="423" t="s">
        <v>56</v>
      </c>
      <c r="C6" s="24">
        <v>3</v>
      </c>
      <c r="D6" s="24">
        <v>0</v>
      </c>
      <c r="E6" s="24">
        <v>1</v>
      </c>
      <c r="F6" s="24">
        <v>7</v>
      </c>
      <c r="G6" s="24">
        <v>5.138522</v>
      </c>
      <c r="H6" s="24">
        <v>0</v>
      </c>
      <c r="I6" s="24">
        <v>2.1341450000000002</v>
      </c>
      <c r="J6" s="24">
        <v>36.938096999999999</v>
      </c>
      <c r="K6" s="24">
        <v>0.79800000000000004</v>
      </c>
      <c r="L6" s="24">
        <f>SUM(AX6:BI6)</f>
        <v>6.4844999999999997</v>
      </c>
      <c r="M6" s="448">
        <f>SUM(BJ6:BL6)</f>
        <v>7.0561170000000004</v>
      </c>
      <c r="N6" s="449">
        <v>0</v>
      </c>
      <c r="O6" s="449">
        <v>0</v>
      </c>
      <c r="P6" s="449">
        <v>0</v>
      </c>
      <c r="Q6" s="449">
        <v>0</v>
      </c>
      <c r="R6" s="449">
        <v>0</v>
      </c>
      <c r="S6" s="449">
        <v>1.1804840000000001</v>
      </c>
      <c r="T6" s="449">
        <v>0</v>
      </c>
      <c r="U6" s="449">
        <v>0</v>
      </c>
      <c r="V6" s="449">
        <v>0.95366099999999998</v>
      </c>
      <c r="W6" s="449">
        <v>0</v>
      </c>
      <c r="X6" s="449">
        <v>0</v>
      </c>
      <c r="Y6" s="449">
        <v>0</v>
      </c>
      <c r="Z6" s="279">
        <v>0</v>
      </c>
      <c r="AA6" s="279">
        <v>0</v>
      </c>
      <c r="AB6" s="279">
        <v>0</v>
      </c>
      <c r="AC6" s="279">
        <v>0</v>
      </c>
      <c r="AD6" s="279">
        <v>0</v>
      </c>
      <c r="AE6" s="279">
        <v>6.0189899999999996</v>
      </c>
      <c r="AF6" s="279">
        <v>30.919107</v>
      </c>
      <c r="AG6" s="279">
        <v>0</v>
      </c>
      <c r="AH6" s="279">
        <v>0</v>
      </c>
      <c r="AI6" s="279">
        <v>0</v>
      </c>
      <c r="AJ6" s="279">
        <v>0</v>
      </c>
      <c r="AK6" s="279">
        <v>0</v>
      </c>
      <c r="AL6" s="450">
        <v>0</v>
      </c>
      <c r="AM6" s="450">
        <v>0</v>
      </c>
      <c r="AN6" s="450">
        <v>0</v>
      </c>
      <c r="AO6" s="450">
        <v>0</v>
      </c>
      <c r="AP6" s="450">
        <v>0</v>
      </c>
      <c r="AQ6" s="450">
        <v>0</v>
      </c>
      <c r="AR6" s="450">
        <v>0</v>
      </c>
      <c r="AS6" s="450">
        <v>0</v>
      </c>
      <c r="AT6" s="450">
        <v>0</v>
      </c>
      <c r="AU6" s="450">
        <v>0</v>
      </c>
      <c r="AV6" s="450">
        <v>0.79800000000000004</v>
      </c>
      <c r="AW6" s="450">
        <v>0</v>
      </c>
      <c r="AX6" s="450">
        <v>0</v>
      </c>
      <c r="AY6" s="450">
        <v>0</v>
      </c>
      <c r="AZ6" s="450">
        <v>0</v>
      </c>
      <c r="BA6" s="450">
        <v>0</v>
      </c>
      <c r="BB6" s="450">
        <v>6.4844999999999997</v>
      </c>
      <c r="BC6" s="315">
        <v>0</v>
      </c>
      <c r="BD6" s="320">
        <v>0</v>
      </c>
      <c r="BE6" s="320">
        <v>0</v>
      </c>
      <c r="BF6" s="320">
        <v>0</v>
      </c>
      <c r="BG6" s="320">
        <v>0</v>
      </c>
      <c r="BH6" s="320">
        <v>0</v>
      </c>
      <c r="BI6" s="451">
        <v>0</v>
      </c>
      <c r="BJ6" s="451">
        <v>0</v>
      </c>
      <c r="BK6" s="451">
        <v>7.0561170000000004</v>
      </c>
      <c r="BL6" s="451">
        <v>0</v>
      </c>
    </row>
    <row r="7" spans="1:67" s="103" customFormat="1" ht="14.5">
      <c r="A7" s="422"/>
      <c r="B7" s="423" t="s">
        <v>58</v>
      </c>
      <c r="C7" s="24">
        <v>40</v>
      </c>
      <c r="D7" s="24">
        <v>33</v>
      </c>
      <c r="E7" s="24">
        <v>42</v>
      </c>
      <c r="F7" s="24">
        <v>48</v>
      </c>
      <c r="G7" s="24">
        <v>59.211346999999996</v>
      </c>
      <c r="H7" s="24">
        <v>0</v>
      </c>
      <c r="I7" s="24">
        <v>32.49157000000001</v>
      </c>
      <c r="J7" s="24">
        <v>79.766160999999997</v>
      </c>
      <c r="K7" s="24">
        <v>13.691713000000002</v>
      </c>
      <c r="L7" s="24">
        <f t="shared" ref="L7:L30" si="0">SUM(AX7:BI7)</f>
        <v>14.047156999999999</v>
      </c>
      <c r="M7" s="448">
        <f t="shared" ref="M7:M30" si="1">SUM(BJ7:BL7)</f>
        <v>1.3529420000000001</v>
      </c>
      <c r="N7" s="452">
        <v>0.10340100000000001</v>
      </c>
      <c r="O7" s="452">
        <v>5.0448979999999999</v>
      </c>
      <c r="P7" s="452">
        <v>1.0839999999999999E-3</v>
      </c>
      <c r="Q7" s="452">
        <v>6.1022980000000002</v>
      </c>
      <c r="R7" s="452">
        <v>0.57126200000000005</v>
      </c>
      <c r="S7" s="452">
        <v>2.1004999999999999E-2</v>
      </c>
      <c r="T7" s="452">
        <v>0.162414</v>
      </c>
      <c r="U7" s="452">
        <v>7.2662120000000003</v>
      </c>
      <c r="V7" s="452">
        <v>7.8087960000000001</v>
      </c>
      <c r="W7" s="452">
        <v>2.048902</v>
      </c>
      <c r="X7" s="452">
        <v>1.1045309999999999</v>
      </c>
      <c r="Y7" s="452">
        <v>2.256767</v>
      </c>
      <c r="Z7" s="279">
        <v>0.11246200000000001</v>
      </c>
      <c r="AA7" s="279">
        <v>2.2501E-2</v>
      </c>
      <c r="AB7" s="279">
        <v>17.122122000000001</v>
      </c>
      <c r="AC7" s="279">
        <v>0.77634000000000003</v>
      </c>
      <c r="AD7" s="279">
        <v>17.227226999999999</v>
      </c>
      <c r="AE7" s="279">
        <v>32.462629999999997</v>
      </c>
      <c r="AF7" s="279">
        <v>1.981395</v>
      </c>
      <c r="AG7" s="279">
        <v>4.3408470000000001</v>
      </c>
      <c r="AH7" s="279">
        <v>0</v>
      </c>
      <c r="AI7" s="279">
        <v>2.6288640000000001</v>
      </c>
      <c r="AJ7" s="279">
        <v>0.768146</v>
      </c>
      <c r="AK7" s="453">
        <v>2.3236270000000001</v>
      </c>
      <c r="AL7" s="315">
        <v>2.6386660000000002</v>
      </c>
      <c r="AM7" s="315">
        <v>0.954681</v>
      </c>
      <c r="AN7" s="315">
        <v>7.8580000000000004E-3</v>
      </c>
      <c r="AO7" s="315">
        <v>0.652474</v>
      </c>
      <c r="AP7" s="315">
        <v>5.9382770000000002</v>
      </c>
      <c r="AQ7" s="315">
        <v>0.92633699999999997</v>
      </c>
      <c r="AR7" s="315">
        <v>7.6613000000000001E-2</v>
      </c>
      <c r="AS7" s="315">
        <v>1.8164180000000001</v>
      </c>
      <c r="AT7" s="315">
        <v>7.5849999999999997E-3</v>
      </c>
      <c r="AU7" s="315">
        <v>0.18983</v>
      </c>
      <c r="AV7" s="315">
        <v>0.20263</v>
      </c>
      <c r="AW7" s="315">
        <v>0.28034399999999998</v>
      </c>
      <c r="AX7" s="315">
        <v>1.247452</v>
      </c>
      <c r="AY7" s="315">
        <v>2.4631249999999998</v>
      </c>
      <c r="AZ7" s="315">
        <v>0.74530200000000002</v>
      </c>
      <c r="BA7" s="315">
        <v>2.3443499999999999</v>
      </c>
      <c r="BB7" s="315">
        <v>0.32519399999999998</v>
      </c>
      <c r="BC7" s="315">
        <v>1.0731869999999999</v>
      </c>
      <c r="BD7" s="320">
        <v>1</v>
      </c>
      <c r="BE7" s="320">
        <v>0</v>
      </c>
      <c r="BF7" s="320">
        <v>1</v>
      </c>
      <c r="BG7" s="320">
        <v>0</v>
      </c>
      <c r="BH7" s="320">
        <v>2</v>
      </c>
      <c r="BI7" s="451">
        <v>1.8485469999999999</v>
      </c>
      <c r="BJ7" s="451">
        <v>0.60979000000000005</v>
      </c>
      <c r="BK7" s="451">
        <v>0.58853900000000003</v>
      </c>
      <c r="BL7" s="451">
        <v>0.154613</v>
      </c>
      <c r="BO7" s="255"/>
    </row>
    <row r="8" spans="1:67" s="103" customFormat="1" ht="14.5">
      <c r="A8" s="422"/>
      <c r="B8" s="423" t="s">
        <v>93</v>
      </c>
      <c r="C8" s="24">
        <v>-37</v>
      </c>
      <c r="D8" s="24">
        <v>-33</v>
      </c>
      <c r="E8" s="24">
        <v>-41</v>
      </c>
      <c r="F8" s="24">
        <v>-41</v>
      </c>
      <c r="G8" s="24">
        <v>-54.072824999999995</v>
      </c>
      <c r="H8" s="24">
        <v>0</v>
      </c>
      <c r="I8" s="24">
        <v>-30.35742500000001</v>
      </c>
      <c r="J8" s="24">
        <v>-42.828063999999998</v>
      </c>
      <c r="K8" s="24">
        <v>-12.893713000000002</v>
      </c>
      <c r="L8" s="24">
        <f t="shared" si="0"/>
        <v>-7.5626569999999997</v>
      </c>
      <c r="M8" s="448">
        <f t="shared" si="1"/>
        <v>5.703174999999999</v>
      </c>
      <c r="N8" s="24">
        <v>-0.10340100000000001</v>
      </c>
      <c r="O8" s="24">
        <v>-5.0448979999999999</v>
      </c>
      <c r="P8" s="24">
        <v>-1.0839999999999999E-3</v>
      </c>
      <c r="Q8" s="24">
        <v>-6.1022980000000002</v>
      </c>
      <c r="R8" s="24">
        <v>-0.57126200000000005</v>
      </c>
      <c r="S8" s="24">
        <v>1.1594790000000001</v>
      </c>
      <c r="T8" s="24">
        <v>-0.162414</v>
      </c>
      <c r="U8" s="24">
        <v>-7.2662120000000003</v>
      </c>
      <c r="V8" s="24">
        <v>-6.8551349999999998</v>
      </c>
      <c r="W8" s="24">
        <v>-2.048902</v>
      </c>
      <c r="X8" s="24">
        <v>-1.1045309999999999</v>
      </c>
      <c r="Y8" s="24">
        <v>-2.256767</v>
      </c>
      <c r="Z8" s="24">
        <v>-0.11246200000000001</v>
      </c>
      <c r="AA8" s="24">
        <v>-2.2501E-2</v>
      </c>
      <c r="AB8" s="24">
        <v>-17.122122000000001</v>
      </c>
      <c r="AC8" s="24">
        <v>-0.77634000000000003</v>
      </c>
      <c r="AD8" s="24">
        <v>-17.227226999999999</v>
      </c>
      <c r="AE8" s="24">
        <v>-26.443639999999998</v>
      </c>
      <c r="AF8" s="24">
        <v>28.937712000000001</v>
      </c>
      <c r="AG8" s="24">
        <v>-4.3408470000000001</v>
      </c>
      <c r="AH8" s="24">
        <v>0</v>
      </c>
      <c r="AI8" s="24">
        <v>-2.6288640000000001</v>
      </c>
      <c r="AJ8" s="24">
        <v>-0.768146</v>
      </c>
      <c r="AK8" s="24">
        <v>-2.3236270000000001</v>
      </c>
      <c r="AL8" s="315">
        <v>-2.6386660000000002</v>
      </c>
      <c r="AM8" s="315">
        <v>-0.954681</v>
      </c>
      <c r="AN8" s="315">
        <v>-7.8580000000000004E-3</v>
      </c>
      <c r="AO8" s="315">
        <v>-0.652474</v>
      </c>
      <c r="AP8" s="315">
        <v>-5.9382770000000002</v>
      </c>
      <c r="AQ8" s="315">
        <v>-0.92633699999999997</v>
      </c>
      <c r="AR8" s="315">
        <v>-7.6613000000000001E-2</v>
      </c>
      <c r="AS8" s="315">
        <v>-1.8164180000000001</v>
      </c>
      <c r="AT8" s="315">
        <v>-7.5849999999999997E-3</v>
      </c>
      <c r="AU8" s="315">
        <v>-0.18983</v>
      </c>
      <c r="AV8" s="315">
        <v>0.59537000000000007</v>
      </c>
      <c r="AW8" s="315">
        <v>-0.28034399999999998</v>
      </c>
      <c r="AX8" s="315">
        <v>-1.247452</v>
      </c>
      <c r="AY8" s="315">
        <v>-2.4631249999999998</v>
      </c>
      <c r="AZ8" s="315">
        <v>-0.74530200000000002</v>
      </c>
      <c r="BA8" s="315">
        <v>-2.3443499999999999</v>
      </c>
      <c r="BB8" s="315">
        <v>6.1593059999999999</v>
      </c>
      <c r="BC8" s="315">
        <v>-1.0731869999999999</v>
      </c>
      <c r="BD8" s="320">
        <v>-1</v>
      </c>
      <c r="BE8" s="320">
        <v>0</v>
      </c>
      <c r="BF8" s="320">
        <v>-1</v>
      </c>
      <c r="BG8" s="320">
        <v>0</v>
      </c>
      <c r="BH8" s="320">
        <v>-2</v>
      </c>
      <c r="BI8" s="451">
        <v>-1.8485469999999999</v>
      </c>
      <c r="BJ8" s="451">
        <v>-0.60979000000000005</v>
      </c>
      <c r="BK8" s="451">
        <v>6.4675779999999996</v>
      </c>
      <c r="BL8" s="451">
        <v>-0.154613</v>
      </c>
      <c r="BO8" s="255"/>
    </row>
    <row r="9" spans="1:67" s="103" customFormat="1" ht="14.5">
      <c r="A9" s="422" t="s">
        <v>120</v>
      </c>
      <c r="B9" s="423" t="s">
        <v>56</v>
      </c>
      <c r="C9" s="24">
        <v>94</v>
      </c>
      <c r="D9" s="24">
        <v>165</v>
      </c>
      <c r="E9" s="24">
        <v>267</v>
      </c>
      <c r="F9" s="24">
        <v>60</v>
      </c>
      <c r="G9" s="24">
        <v>221.25953800000002</v>
      </c>
      <c r="H9" s="24">
        <v>352</v>
      </c>
      <c r="I9" s="24">
        <v>819.60755899999992</v>
      </c>
      <c r="J9" s="24">
        <v>447.15791999999993</v>
      </c>
      <c r="K9" s="24">
        <v>528.5108019999999</v>
      </c>
      <c r="L9" s="24">
        <f t="shared" si="0"/>
        <v>502.19728699999996</v>
      </c>
      <c r="M9" s="448">
        <f t="shared" si="1"/>
        <v>118.430274</v>
      </c>
      <c r="N9" s="449">
        <v>43.791435999999997</v>
      </c>
      <c r="O9" s="449">
        <v>34.616067999999999</v>
      </c>
      <c r="P9" s="449">
        <v>303.38437499999998</v>
      </c>
      <c r="Q9" s="449">
        <v>15.726725</v>
      </c>
      <c r="R9" s="449">
        <v>163.61479399999999</v>
      </c>
      <c r="S9" s="449">
        <v>31.517105000000001</v>
      </c>
      <c r="T9" s="449">
        <v>13.708456</v>
      </c>
      <c r="U9" s="449">
        <v>77.660194000000004</v>
      </c>
      <c r="V9" s="449">
        <v>24.929846000000001</v>
      </c>
      <c r="W9" s="449">
        <v>42.450504000000002</v>
      </c>
      <c r="X9" s="449">
        <v>44.406621000000001</v>
      </c>
      <c r="Y9" s="449">
        <v>23.801435000000001</v>
      </c>
      <c r="Z9" s="279">
        <v>0.44008000000000003</v>
      </c>
      <c r="AA9" s="279">
        <v>106.97584500000001</v>
      </c>
      <c r="AB9" s="279">
        <v>36.249782000000003</v>
      </c>
      <c r="AC9" s="279">
        <v>31.576626000000001</v>
      </c>
      <c r="AD9" s="279">
        <v>40.236828000000003</v>
      </c>
      <c r="AE9" s="279">
        <v>59.659219</v>
      </c>
      <c r="AF9" s="279">
        <v>17.51681</v>
      </c>
      <c r="AG9" s="279">
        <v>40.220582</v>
      </c>
      <c r="AH9" s="279">
        <v>4.8281999999999998</v>
      </c>
      <c r="AI9" s="279">
        <v>46.539788000000001</v>
      </c>
      <c r="AJ9" s="279">
        <v>18.399114000000001</v>
      </c>
      <c r="AK9" s="453">
        <v>44.515045999999998</v>
      </c>
      <c r="AL9" s="315">
        <v>53.242460000000001</v>
      </c>
      <c r="AM9" s="315">
        <v>35.594509000000002</v>
      </c>
      <c r="AN9" s="315">
        <v>56.983125000000001</v>
      </c>
      <c r="AO9" s="315">
        <v>0</v>
      </c>
      <c r="AP9" s="315">
        <v>0</v>
      </c>
      <c r="AQ9" s="315">
        <v>136.00835499999999</v>
      </c>
      <c r="AR9" s="315">
        <v>10.010016999999999</v>
      </c>
      <c r="AS9" s="315">
        <v>66.192453</v>
      </c>
      <c r="AT9" s="315">
        <v>50.288958000000001</v>
      </c>
      <c r="AU9" s="315">
        <v>23.829457000000001</v>
      </c>
      <c r="AV9" s="315">
        <v>25.440816000000002</v>
      </c>
      <c r="AW9" s="315">
        <v>70.920652000000004</v>
      </c>
      <c r="AX9" s="315">
        <v>12.246340999999999</v>
      </c>
      <c r="AY9" s="315">
        <v>13.47176</v>
      </c>
      <c r="AZ9" s="315">
        <v>100.42211</v>
      </c>
      <c r="BA9" s="315">
        <v>34.554305999999997</v>
      </c>
      <c r="BB9" s="315">
        <v>28.006599999999999</v>
      </c>
      <c r="BC9" s="315">
        <v>36.239382999999997</v>
      </c>
      <c r="BD9" s="320">
        <v>8</v>
      </c>
      <c r="BE9" s="320">
        <v>17</v>
      </c>
      <c r="BF9" s="320">
        <v>24</v>
      </c>
      <c r="BG9" s="320">
        <v>82</v>
      </c>
      <c r="BH9" s="320">
        <v>42</v>
      </c>
      <c r="BI9" s="451">
        <v>104.256787</v>
      </c>
      <c r="BJ9" s="451">
        <v>45.166336999999999</v>
      </c>
      <c r="BK9" s="451">
        <v>28.991811999999999</v>
      </c>
      <c r="BL9" s="451">
        <v>44.272125000000003</v>
      </c>
    </row>
    <row r="10" spans="1:67" s="103" customFormat="1" ht="14.5">
      <c r="A10" s="422"/>
      <c r="B10" s="423" t="s">
        <v>58</v>
      </c>
      <c r="C10" s="24">
        <v>820</v>
      </c>
      <c r="D10" s="24">
        <v>1041</v>
      </c>
      <c r="E10" s="24">
        <v>723</v>
      </c>
      <c r="F10" s="22">
        <v>764</v>
      </c>
      <c r="G10" s="24">
        <v>1876.6131109999999</v>
      </c>
      <c r="H10" s="24">
        <v>647</v>
      </c>
      <c r="I10" s="24">
        <v>884.40189599999985</v>
      </c>
      <c r="J10" s="24">
        <v>689.021837</v>
      </c>
      <c r="K10" s="24">
        <v>516.29828799999996</v>
      </c>
      <c r="L10" s="24">
        <f t="shared" si="0"/>
        <v>590.686466</v>
      </c>
      <c r="M10" s="448">
        <f t="shared" si="1"/>
        <v>95.171422000000007</v>
      </c>
      <c r="N10" s="452">
        <v>117.671284</v>
      </c>
      <c r="O10" s="452">
        <v>34.744914000000001</v>
      </c>
      <c r="P10" s="452">
        <v>63.93712</v>
      </c>
      <c r="Q10" s="452">
        <v>51.242503999999997</v>
      </c>
      <c r="R10" s="452">
        <v>85.053552999999994</v>
      </c>
      <c r="S10" s="452">
        <v>21.818982999999999</v>
      </c>
      <c r="T10" s="452">
        <v>220.03100699999999</v>
      </c>
      <c r="U10" s="452">
        <v>66.968176999999997</v>
      </c>
      <c r="V10" s="452">
        <v>69.015326000000002</v>
      </c>
      <c r="W10" s="452">
        <v>53.445818000000003</v>
      </c>
      <c r="X10" s="452">
        <v>63.473210000000002</v>
      </c>
      <c r="Y10" s="452">
        <v>37</v>
      </c>
      <c r="Z10" s="279">
        <v>25.374238999999999</v>
      </c>
      <c r="AA10" s="279">
        <v>78.453719000000007</v>
      </c>
      <c r="AB10" s="279">
        <v>53.303818999999997</v>
      </c>
      <c r="AC10" s="279">
        <v>62.617026000000003</v>
      </c>
      <c r="AD10" s="279">
        <v>65.523601999999997</v>
      </c>
      <c r="AE10" s="279">
        <v>40.651802000000004</v>
      </c>
      <c r="AF10" s="279">
        <v>46.989680999999997</v>
      </c>
      <c r="AG10" s="279">
        <v>35.905115000000002</v>
      </c>
      <c r="AH10" s="279">
        <v>49.869194</v>
      </c>
      <c r="AI10" s="279">
        <v>46.893420999999996</v>
      </c>
      <c r="AJ10" s="279">
        <v>73.796807999999999</v>
      </c>
      <c r="AK10" s="453">
        <v>109.643411</v>
      </c>
      <c r="AL10" s="315">
        <v>76.354067000000001</v>
      </c>
      <c r="AM10" s="315">
        <v>34.431289999999997</v>
      </c>
      <c r="AN10" s="315">
        <v>33.530135000000001</v>
      </c>
      <c r="AO10" s="315">
        <v>19.910996999999998</v>
      </c>
      <c r="AP10" s="315">
        <v>39.358682000000002</v>
      </c>
      <c r="AQ10" s="315">
        <v>43.034809000000003</v>
      </c>
      <c r="AR10" s="315">
        <v>32.127299000000001</v>
      </c>
      <c r="AS10" s="315">
        <v>48.478777000000001</v>
      </c>
      <c r="AT10" s="315">
        <v>31.053965999999999</v>
      </c>
      <c r="AU10" s="315">
        <v>37.326948999999999</v>
      </c>
      <c r="AV10" s="315">
        <v>43.184668000000002</v>
      </c>
      <c r="AW10" s="315">
        <v>77.506648999999996</v>
      </c>
      <c r="AX10" s="315">
        <v>41.436376000000003</v>
      </c>
      <c r="AY10" s="315">
        <v>32.953186000000002</v>
      </c>
      <c r="AZ10" s="315">
        <v>19.906884000000002</v>
      </c>
      <c r="BA10" s="315">
        <v>49.901615999999997</v>
      </c>
      <c r="BB10" s="315">
        <v>42.616968</v>
      </c>
      <c r="BC10" s="315">
        <v>46.186095999999999</v>
      </c>
      <c r="BD10" s="320">
        <v>49</v>
      </c>
      <c r="BE10" s="320">
        <v>67</v>
      </c>
      <c r="BF10" s="320">
        <v>65</v>
      </c>
      <c r="BG10" s="320">
        <v>46</v>
      </c>
      <c r="BH10" s="320">
        <v>50</v>
      </c>
      <c r="BI10" s="451">
        <v>80.685339999999997</v>
      </c>
      <c r="BJ10" s="451">
        <v>24.383282999999999</v>
      </c>
      <c r="BK10" s="451">
        <v>36.414901999999998</v>
      </c>
      <c r="BL10" s="451">
        <v>34.373237000000003</v>
      </c>
      <c r="BO10" s="255"/>
    </row>
    <row r="11" spans="1:67" s="103" customFormat="1" ht="14.5">
      <c r="A11" s="422"/>
      <c r="B11" s="423" t="s">
        <v>93</v>
      </c>
      <c r="C11" s="24">
        <v>-726</v>
      </c>
      <c r="D11" s="24">
        <v>-876</v>
      </c>
      <c r="E11" s="24">
        <v>-456</v>
      </c>
      <c r="F11" s="24">
        <v>-704</v>
      </c>
      <c r="G11" s="24">
        <v>-1655.3535729999999</v>
      </c>
      <c r="H11" s="24">
        <v>-295</v>
      </c>
      <c r="I11" s="24">
        <v>-64.794336999999928</v>
      </c>
      <c r="J11" s="24">
        <v>-241.86391700000007</v>
      </c>
      <c r="K11" s="24">
        <v>12.212514000000017</v>
      </c>
      <c r="L11" s="24">
        <f t="shared" si="0"/>
        <v>-88.489179000000007</v>
      </c>
      <c r="M11" s="448">
        <f t="shared" si="1"/>
        <v>23.258851999999997</v>
      </c>
      <c r="N11" s="24">
        <v>-73.87984800000001</v>
      </c>
      <c r="O11" s="24">
        <v>-0.1288460000000029</v>
      </c>
      <c r="P11" s="24">
        <v>239.44725499999998</v>
      </c>
      <c r="Q11" s="24">
        <v>-35.515778999999995</v>
      </c>
      <c r="R11" s="24">
        <v>78.561240999999995</v>
      </c>
      <c r="S11" s="24">
        <v>9.6981220000000015</v>
      </c>
      <c r="T11" s="24">
        <v>-206.32255099999998</v>
      </c>
      <c r="U11" s="24">
        <v>10.692017000000007</v>
      </c>
      <c r="V11" s="24">
        <v>-44.085480000000004</v>
      </c>
      <c r="W11" s="24">
        <v>-10.995314</v>
      </c>
      <c r="X11" s="24">
        <v>-19.066589</v>
      </c>
      <c r="Y11" s="24">
        <v>-13.198564999999999</v>
      </c>
      <c r="Z11" s="24">
        <v>-24.934159000000001</v>
      </c>
      <c r="AA11" s="24">
        <v>28.522126</v>
      </c>
      <c r="AB11" s="24">
        <v>-17.054036999999994</v>
      </c>
      <c r="AC11" s="24">
        <v>-31.040400000000002</v>
      </c>
      <c r="AD11" s="24">
        <v>-25.286773999999994</v>
      </c>
      <c r="AE11" s="24">
        <v>19.007416999999997</v>
      </c>
      <c r="AF11" s="24">
        <v>-29.472870999999998</v>
      </c>
      <c r="AG11" s="24">
        <v>4.3154669999999982</v>
      </c>
      <c r="AH11" s="24">
        <v>-45.040993999999998</v>
      </c>
      <c r="AI11" s="24">
        <v>-0.35363299999999498</v>
      </c>
      <c r="AJ11" s="24">
        <v>-55.397694000000001</v>
      </c>
      <c r="AK11" s="24">
        <v>-65.128365000000002</v>
      </c>
      <c r="AL11" s="315">
        <v>-23.111606999999999</v>
      </c>
      <c r="AM11" s="315">
        <v>1.1632190000000051</v>
      </c>
      <c r="AN11" s="315">
        <v>23.45299</v>
      </c>
      <c r="AO11" s="315">
        <v>-19.910996999999998</v>
      </c>
      <c r="AP11" s="315">
        <v>-39.358682000000002</v>
      </c>
      <c r="AQ11" s="315">
        <v>92.973545999999999</v>
      </c>
      <c r="AR11" s="315">
        <v>-22.117282000000003</v>
      </c>
      <c r="AS11" s="315">
        <v>17.713676</v>
      </c>
      <c r="AT11" s="315">
        <v>19.234992000000002</v>
      </c>
      <c r="AU11" s="315">
        <v>-13.497491999999998</v>
      </c>
      <c r="AV11" s="315">
        <v>-17.743852</v>
      </c>
      <c r="AW11" s="315">
        <v>-6.5859969999999919</v>
      </c>
      <c r="AX11" s="315">
        <v>-29.190035000000002</v>
      </c>
      <c r="AY11" s="315">
        <v>-19.481426000000003</v>
      </c>
      <c r="AZ11" s="315">
        <v>80.515225999999998</v>
      </c>
      <c r="BA11" s="315">
        <v>-15.34731</v>
      </c>
      <c r="BB11" s="315">
        <v>-14.610368000000001</v>
      </c>
      <c r="BC11" s="315">
        <v>-9.9467130000000026</v>
      </c>
      <c r="BD11" s="320">
        <v>-41</v>
      </c>
      <c r="BE11" s="320">
        <v>-50</v>
      </c>
      <c r="BF11" s="320">
        <v>-41</v>
      </c>
      <c r="BG11" s="320">
        <v>36</v>
      </c>
      <c r="BH11" s="320">
        <v>-8</v>
      </c>
      <c r="BI11" s="451">
        <v>23.571446999999999</v>
      </c>
      <c r="BJ11" s="451">
        <v>20.783054</v>
      </c>
      <c r="BK11" s="451">
        <v>-7.4230900000000002</v>
      </c>
      <c r="BL11" s="451">
        <v>9.8988879999999995</v>
      </c>
      <c r="BO11" s="255"/>
    </row>
    <row r="12" spans="1:67" s="103" customFormat="1" ht="14.5">
      <c r="A12" s="417" t="s">
        <v>121</v>
      </c>
      <c r="B12" s="423" t="s">
        <v>56</v>
      </c>
      <c r="C12" s="24">
        <v>1692</v>
      </c>
      <c r="D12" s="24">
        <v>1351</v>
      </c>
      <c r="E12" s="24">
        <v>2639</v>
      </c>
      <c r="F12" s="24">
        <v>2098</v>
      </c>
      <c r="G12" s="24">
        <v>2560.0613170000001</v>
      </c>
      <c r="H12" s="24">
        <v>3146</v>
      </c>
      <c r="I12" s="24">
        <v>1462.3283489999999</v>
      </c>
      <c r="J12" s="24">
        <v>1443.9899869999999</v>
      </c>
      <c r="K12" s="24">
        <v>1729.671752</v>
      </c>
      <c r="L12" s="24">
        <f t="shared" si="0"/>
        <v>2579.414636</v>
      </c>
      <c r="M12" s="448">
        <f t="shared" si="1"/>
        <v>576.26659999999993</v>
      </c>
      <c r="N12" s="449">
        <v>83.114976999999996</v>
      </c>
      <c r="O12" s="449">
        <v>97.398776999999995</v>
      </c>
      <c r="P12" s="449">
        <v>76.632931999999997</v>
      </c>
      <c r="Q12" s="449">
        <v>200.72139799999999</v>
      </c>
      <c r="R12" s="449">
        <v>58.930641999999999</v>
      </c>
      <c r="S12" s="449">
        <v>114.320559</v>
      </c>
      <c r="T12" s="449">
        <v>149.661146</v>
      </c>
      <c r="U12" s="449">
        <v>124.40258300000001</v>
      </c>
      <c r="V12" s="449">
        <v>189.38116400000001</v>
      </c>
      <c r="W12" s="449">
        <v>102.431766</v>
      </c>
      <c r="X12" s="449">
        <v>74.108716000000001</v>
      </c>
      <c r="Y12" s="449">
        <v>191.22368900000001</v>
      </c>
      <c r="Z12" s="279">
        <v>241.22565900000001</v>
      </c>
      <c r="AA12" s="279">
        <v>70.173136999999997</v>
      </c>
      <c r="AB12" s="279">
        <v>71.347560999999999</v>
      </c>
      <c r="AC12" s="279">
        <v>23.673297999999999</v>
      </c>
      <c r="AD12" s="279">
        <v>205.07169300000001</v>
      </c>
      <c r="AE12" s="279">
        <v>57.076481000000001</v>
      </c>
      <c r="AF12" s="279">
        <v>62.811529</v>
      </c>
      <c r="AG12" s="279">
        <v>315.49087600000001</v>
      </c>
      <c r="AH12" s="279">
        <v>58.980407999999997</v>
      </c>
      <c r="AI12" s="279">
        <v>91.911625000000001</v>
      </c>
      <c r="AJ12" s="279">
        <v>72.141259000000005</v>
      </c>
      <c r="AK12" s="453">
        <v>174.08646100000001</v>
      </c>
      <c r="AL12" s="315">
        <v>140.10648499999999</v>
      </c>
      <c r="AM12" s="315">
        <v>52.736772000000002</v>
      </c>
      <c r="AN12" s="315">
        <v>149.17014399999999</v>
      </c>
      <c r="AO12" s="315">
        <v>59.336050999999998</v>
      </c>
      <c r="AP12" s="315">
        <v>118.07539300000001</v>
      </c>
      <c r="AQ12" s="315">
        <v>70.951646999999994</v>
      </c>
      <c r="AR12" s="315">
        <v>142.86389</v>
      </c>
      <c r="AS12" s="315">
        <v>165.6129</v>
      </c>
      <c r="AT12" s="315">
        <v>211.66844800000001</v>
      </c>
      <c r="AU12" s="315">
        <v>401.29055599999998</v>
      </c>
      <c r="AV12" s="315">
        <v>144.87709100000001</v>
      </c>
      <c r="AW12" s="315">
        <v>72.982375000000005</v>
      </c>
      <c r="AX12" s="315">
        <v>52.052855999999998</v>
      </c>
      <c r="AY12" s="315">
        <v>46.470834000000004</v>
      </c>
      <c r="AZ12" s="315">
        <v>75.756621999999993</v>
      </c>
      <c r="BA12" s="315">
        <v>214.487899</v>
      </c>
      <c r="BB12" s="315">
        <v>344.715532</v>
      </c>
      <c r="BC12" s="315">
        <v>412.879166</v>
      </c>
      <c r="BD12" s="320">
        <v>223</v>
      </c>
      <c r="BE12" s="320">
        <v>262</v>
      </c>
      <c r="BF12" s="320">
        <v>151</v>
      </c>
      <c r="BG12" s="320">
        <v>317</v>
      </c>
      <c r="BH12" s="320">
        <v>122</v>
      </c>
      <c r="BI12" s="451">
        <v>358.05172700000003</v>
      </c>
      <c r="BJ12" s="451">
        <v>197.04720699999999</v>
      </c>
      <c r="BK12" s="451">
        <v>96.923951000000002</v>
      </c>
      <c r="BL12" s="451">
        <v>282.29544199999998</v>
      </c>
    </row>
    <row r="13" spans="1:67" s="103" customFormat="1" ht="14.5">
      <c r="A13" s="417"/>
      <c r="B13" s="423" t="s">
        <v>58</v>
      </c>
      <c r="C13" s="24">
        <v>14522</v>
      </c>
      <c r="D13" s="24">
        <v>15886</v>
      </c>
      <c r="E13" s="24">
        <v>16143</v>
      </c>
      <c r="F13" s="24">
        <v>23064</v>
      </c>
      <c r="G13" s="24">
        <v>19538.238291000001</v>
      </c>
      <c r="H13" s="24">
        <v>19891</v>
      </c>
      <c r="I13" s="24">
        <v>22120.239899</v>
      </c>
      <c r="J13" s="24">
        <v>22210.862555</v>
      </c>
      <c r="K13" s="24">
        <v>17050.954809999999</v>
      </c>
      <c r="L13" s="24">
        <f t="shared" si="0"/>
        <v>18879.435921</v>
      </c>
      <c r="M13" s="448">
        <f t="shared" si="1"/>
        <v>5397.5092779999995</v>
      </c>
      <c r="N13" s="452">
        <v>1899.117491</v>
      </c>
      <c r="O13" s="452">
        <v>1602.084466</v>
      </c>
      <c r="P13" s="452">
        <v>1411.104016</v>
      </c>
      <c r="Q13" s="452">
        <v>2474.95282</v>
      </c>
      <c r="R13" s="452">
        <v>1701.865718</v>
      </c>
      <c r="S13" s="452">
        <v>1638.3944039999999</v>
      </c>
      <c r="T13" s="452">
        <v>1298.019738</v>
      </c>
      <c r="U13" s="452">
        <v>2151.2813369999999</v>
      </c>
      <c r="V13" s="452">
        <v>1701.9341339999999</v>
      </c>
      <c r="W13" s="452">
        <v>1850.8421680000001</v>
      </c>
      <c r="X13" s="452">
        <v>1951.8231559999999</v>
      </c>
      <c r="Y13" s="452">
        <v>2438.820451</v>
      </c>
      <c r="Z13" s="279">
        <v>1944.2958270000001</v>
      </c>
      <c r="AA13" s="279">
        <v>1451.1851019999999</v>
      </c>
      <c r="AB13" s="279">
        <v>1629.638813</v>
      </c>
      <c r="AC13" s="279">
        <v>1771.998728</v>
      </c>
      <c r="AD13" s="279">
        <v>1370.3146429999999</v>
      </c>
      <c r="AE13" s="279">
        <v>1910.437606</v>
      </c>
      <c r="AF13" s="279">
        <v>1361.5067340000001</v>
      </c>
      <c r="AG13" s="279">
        <v>1961.4903919999999</v>
      </c>
      <c r="AH13" s="279">
        <v>2449.818526</v>
      </c>
      <c r="AI13" s="279">
        <v>1479.5692909999998</v>
      </c>
      <c r="AJ13" s="279">
        <v>2140.153867</v>
      </c>
      <c r="AK13" s="453">
        <v>2740.4530260000001</v>
      </c>
      <c r="AL13" s="315">
        <v>1671.525562</v>
      </c>
      <c r="AM13" s="315">
        <v>1753.2074399999999</v>
      </c>
      <c r="AN13" s="315">
        <v>924.34132</v>
      </c>
      <c r="AO13" s="315">
        <v>1753.523142</v>
      </c>
      <c r="AP13" s="315">
        <v>874.17402100000004</v>
      </c>
      <c r="AQ13" s="315">
        <v>1311.596094</v>
      </c>
      <c r="AR13" s="315">
        <v>1316.3631780000001</v>
      </c>
      <c r="AS13" s="315">
        <v>1519.794093</v>
      </c>
      <c r="AT13" s="315">
        <v>1729.2676429999999</v>
      </c>
      <c r="AU13" s="315">
        <v>1256.5867479999999</v>
      </c>
      <c r="AV13" s="315">
        <v>1581.231115</v>
      </c>
      <c r="AW13" s="315">
        <v>1359.344454</v>
      </c>
      <c r="AX13" s="315">
        <v>1338.6019269999999</v>
      </c>
      <c r="AY13" s="315">
        <v>1342.365902</v>
      </c>
      <c r="AZ13" s="315">
        <v>1418.3240619999999</v>
      </c>
      <c r="BA13" s="315">
        <v>1081.058736</v>
      </c>
      <c r="BB13" s="315">
        <v>1834.379895</v>
      </c>
      <c r="BC13" s="315">
        <v>1202.4720339999999</v>
      </c>
      <c r="BD13" s="454">
        <v>1988</v>
      </c>
      <c r="BE13" s="454">
        <v>1221</v>
      </c>
      <c r="BF13" s="454">
        <v>1201</v>
      </c>
      <c r="BG13" s="454">
        <v>1718</v>
      </c>
      <c r="BH13" s="454">
        <v>1504</v>
      </c>
      <c r="BI13" s="451">
        <v>3030.233365</v>
      </c>
      <c r="BJ13" s="451">
        <v>1398.3300999999999</v>
      </c>
      <c r="BK13" s="451">
        <v>2618.259278</v>
      </c>
      <c r="BL13" s="451">
        <v>1380.9199000000001</v>
      </c>
      <c r="BO13" s="255"/>
    </row>
    <row r="14" spans="1:67" s="103" customFormat="1" ht="14.5">
      <c r="A14" s="417"/>
      <c r="B14" s="423" t="s">
        <v>93</v>
      </c>
      <c r="C14" s="24">
        <v>-12830</v>
      </c>
      <c r="D14" s="24">
        <v>-14535</v>
      </c>
      <c r="E14" s="24">
        <v>-13504</v>
      </c>
      <c r="F14" s="24">
        <v>-20966</v>
      </c>
      <c r="G14" s="24">
        <v>-16978.176974000002</v>
      </c>
      <c r="H14" s="24">
        <v>-16745</v>
      </c>
      <c r="I14" s="24">
        <v>-20657.911550000001</v>
      </c>
      <c r="J14" s="24">
        <v>-20766.872567999999</v>
      </c>
      <c r="K14" s="24">
        <v>-15321.283058000001</v>
      </c>
      <c r="L14" s="24">
        <f t="shared" si="0"/>
        <v>-16301.021285000001</v>
      </c>
      <c r="M14" s="448">
        <f t="shared" si="1"/>
        <v>-4821.2426779999996</v>
      </c>
      <c r="N14" s="24">
        <v>-1816.002514</v>
      </c>
      <c r="O14" s="24">
        <v>-1504.6856889999999</v>
      </c>
      <c r="P14" s="24">
        <v>-1334.471084</v>
      </c>
      <c r="Q14" s="24">
        <v>-2274.2314219999998</v>
      </c>
      <c r="R14" s="24">
        <v>-1642.935076</v>
      </c>
      <c r="S14" s="24">
        <v>-1524.0738449999999</v>
      </c>
      <c r="T14" s="24">
        <v>-1148.358592</v>
      </c>
      <c r="U14" s="24">
        <v>-2026.8787539999998</v>
      </c>
      <c r="V14" s="24">
        <v>-1512.5529699999997</v>
      </c>
      <c r="W14" s="24">
        <v>-1748.4104020000002</v>
      </c>
      <c r="X14" s="24">
        <v>-1877.71444</v>
      </c>
      <c r="Y14" s="24">
        <v>-2247.5967620000001</v>
      </c>
      <c r="Z14" s="94">
        <v>-1703.0701680000002</v>
      </c>
      <c r="AA14" s="94">
        <v>-1381.0119649999999</v>
      </c>
      <c r="AB14" s="94">
        <v>-1558.291252</v>
      </c>
      <c r="AC14" s="94">
        <v>-1748.3254300000001</v>
      </c>
      <c r="AD14" s="94">
        <v>-1165.2429499999998</v>
      </c>
      <c r="AE14" s="94">
        <v>-1853.3611249999999</v>
      </c>
      <c r="AF14" s="94">
        <v>-1298.695205</v>
      </c>
      <c r="AG14" s="94">
        <v>-1645.9995159999999</v>
      </c>
      <c r="AH14" s="94">
        <v>-2390.8381180000001</v>
      </c>
      <c r="AI14" s="94">
        <v>-1387.6576659999998</v>
      </c>
      <c r="AJ14" s="94">
        <v>-2068.012608</v>
      </c>
      <c r="AK14" s="94">
        <v>-2566.3665650000003</v>
      </c>
      <c r="AL14" s="315">
        <v>-1531.419077</v>
      </c>
      <c r="AM14" s="315">
        <v>-1700.4706679999999</v>
      </c>
      <c r="AN14" s="315">
        <v>-775.17117600000006</v>
      </c>
      <c r="AO14" s="315">
        <v>-1694.187091</v>
      </c>
      <c r="AP14" s="315">
        <v>-756.09862800000008</v>
      </c>
      <c r="AQ14" s="315">
        <v>-1240.6444469999999</v>
      </c>
      <c r="AR14" s="315">
        <v>-1173.499288</v>
      </c>
      <c r="AS14" s="315">
        <v>-1354.1811929999999</v>
      </c>
      <c r="AT14" s="315">
        <v>-1517.5991949999998</v>
      </c>
      <c r="AU14" s="315">
        <v>-855.29619200000002</v>
      </c>
      <c r="AV14" s="315">
        <v>-1436.354024</v>
      </c>
      <c r="AW14" s="315">
        <v>-1286.362079</v>
      </c>
      <c r="AX14" s="315">
        <v>-1286.5490709999999</v>
      </c>
      <c r="AY14" s="315">
        <v>-1295.895068</v>
      </c>
      <c r="AZ14" s="315">
        <v>-1342.5674399999998</v>
      </c>
      <c r="BA14" s="315">
        <v>-866.57083699999998</v>
      </c>
      <c r="BB14" s="315">
        <v>-1489.6643630000001</v>
      </c>
      <c r="BC14" s="315">
        <v>-789.59286799999995</v>
      </c>
      <c r="BD14" s="454">
        <v>-1765</v>
      </c>
      <c r="BE14" s="320">
        <v>-959</v>
      </c>
      <c r="BF14" s="454">
        <v>-1050</v>
      </c>
      <c r="BG14" s="454">
        <v>-1402</v>
      </c>
      <c r="BH14" s="454">
        <v>-1382</v>
      </c>
      <c r="BI14" s="451">
        <v>-2672.181638</v>
      </c>
      <c r="BJ14" s="451">
        <v>-1201.2828930000001</v>
      </c>
      <c r="BK14" s="451">
        <v>-2521.3353269999998</v>
      </c>
      <c r="BL14" s="451">
        <v>-1098.624458</v>
      </c>
      <c r="BO14" s="255"/>
    </row>
    <row r="15" spans="1:67" s="103" customFormat="1" ht="14.5">
      <c r="A15" s="422" t="s">
        <v>122</v>
      </c>
      <c r="B15" s="423" t="s">
        <v>56</v>
      </c>
      <c r="C15" s="24">
        <v>51</v>
      </c>
      <c r="D15" s="24">
        <v>54</v>
      </c>
      <c r="E15" s="24">
        <v>97</v>
      </c>
      <c r="F15" s="24">
        <v>42</v>
      </c>
      <c r="G15" s="24">
        <v>217.49390499999998</v>
      </c>
      <c r="H15" s="24">
        <v>22</v>
      </c>
      <c r="I15" s="24">
        <v>114.69435199999998</v>
      </c>
      <c r="J15" s="24">
        <v>181.01755400000002</v>
      </c>
      <c r="K15" s="24">
        <v>23.842670000000002</v>
      </c>
      <c r="L15" s="24">
        <f t="shared" si="0"/>
        <v>58.018841000000002</v>
      </c>
      <c r="M15" s="448">
        <f t="shared" si="1"/>
        <v>4.0264819999999997</v>
      </c>
      <c r="N15" s="449">
        <v>16.601493000000001</v>
      </c>
      <c r="O15" s="449">
        <v>0</v>
      </c>
      <c r="P15" s="449">
        <v>2.5405310000000001</v>
      </c>
      <c r="Q15" s="449">
        <v>0</v>
      </c>
      <c r="R15" s="449">
        <v>15.732638</v>
      </c>
      <c r="S15" s="449">
        <v>59.265132999999999</v>
      </c>
      <c r="T15" s="449">
        <v>2.0859719999999999</v>
      </c>
      <c r="U15" s="449">
        <v>4.6810010000000002</v>
      </c>
      <c r="V15" s="449">
        <v>0.35815200000000003</v>
      </c>
      <c r="W15" s="449">
        <v>0.99855000000000005</v>
      </c>
      <c r="X15" s="449">
        <v>1.1399999999999999</v>
      </c>
      <c r="Y15" s="449">
        <v>11.290882</v>
      </c>
      <c r="Z15" s="279">
        <v>0.27929100000000001</v>
      </c>
      <c r="AA15" s="279">
        <v>17.123038999999999</v>
      </c>
      <c r="AB15" s="279">
        <v>125.125522</v>
      </c>
      <c r="AC15" s="279">
        <v>16.609881999999999</v>
      </c>
      <c r="AD15" s="279">
        <v>3.275112</v>
      </c>
      <c r="AE15" s="279">
        <v>0.984093</v>
      </c>
      <c r="AF15" s="279">
        <v>2.2001090000000003</v>
      </c>
      <c r="AG15" s="279">
        <v>0.46723799999999999</v>
      </c>
      <c r="AH15" s="279">
        <v>9.9540330000000008</v>
      </c>
      <c r="AI15" s="279">
        <v>2.124816</v>
      </c>
      <c r="AJ15" s="279">
        <v>0.998143</v>
      </c>
      <c r="AK15" s="453">
        <v>1.8762760000000001</v>
      </c>
      <c r="AL15" s="315">
        <v>1.7610479999999999</v>
      </c>
      <c r="AM15" s="315">
        <v>0</v>
      </c>
      <c r="AN15" s="315">
        <v>0</v>
      </c>
      <c r="AO15" s="315">
        <v>4.4028470000000004</v>
      </c>
      <c r="AP15" s="315">
        <v>1.8</v>
      </c>
      <c r="AQ15" s="315">
        <v>5.2669870000000003</v>
      </c>
      <c r="AR15" s="315">
        <v>3.7933500000000002</v>
      </c>
      <c r="AS15" s="315">
        <v>0</v>
      </c>
      <c r="AT15" s="315">
        <v>2.969446</v>
      </c>
      <c r="AU15" s="315">
        <v>0.15586</v>
      </c>
      <c r="AV15" s="315">
        <v>3.6784650000000001</v>
      </c>
      <c r="AW15" s="315">
        <v>1.4666999999999999E-2</v>
      </c>
      <c r="AX15" s="315">
        <v>0</v>
      </c>
      <c r="AY15" s="315">
        <v>1.583E-2</v>
      </c>
      <c r="AZ15" s="315">
        <v>20.101445999999999</v>
      </c>
      <c r="BA15" s="315">
        <v>4.0361479999999998</v>
      </c>
      <c r="BB15" s="315">
        <v>1.009007</v>
      </c>
      <c r="BC15" s="315">
        <v>6.2599220000000004</v>
      </c>
      <c r="BD15" s="320">
        <v>2</v>
      </c>
      <c r="BE15" s="320">
        <v>1</v>
      </c>
      <c r="BF15" s="320">
        <v>0</v>
      </c>
      <c r="BG15" s="320">
        <v>0</v>
      </c>
      <c r="BH15" s="320">
        <v>0</v>
      </c>
      <c r="BI15" s="451">
        <v>23.596488000000001</v>
      </c>
      <c r="BJ15" s="451">
        <v>0.65051999999999999</v>
      </c>
      <c r="BK15" s="451">
        <v>3.3759619999999999</v>
      </c>
      <c r="BL15" s="451">
        <v>0</v>
      </c>
    </row>
    <row r="16" spans="1:67" s="103" customFormat="1" ht="14.5">
      <c r="A16" s="422"/>
      <c r="B16" s="423" t="s">
        <v>58</v>
      </c>
      <c r="C16" s="24">
        <v>1330</v>
      </c>
      <c r="D16" s="24">
        <v>1807</v>
      </c>
      <c r="E16" s="24">
        <v>1644</v>
      </c>
      <c r="F16" s="24">
        <v>1698</v>
      </c>
      <c r="G16" s="24">
        <v>7645.8350119999996</v>
      </c>
      <c r="H16" s="24">
        <v>1264</v>
      </c>
      <c r="I16" s="24">
        <v>1651.5293750000001</v>
      </c>
      <c r="J16" s="24">
        <v>1340.0596329999998</v>
      </c>
      <c r="K16" s="24">
        <v>1498.70847</v>
      </c>
      <c r="L16" s="24">
        <f t="shared" si="0"/>
        <v>1370.8810139999998</v>
      </c>
      <c r="M16" s="448">
        <f t="shared" si="1"/>
        <v>322.27671499999997</v>
      </c>
      <c r="N16" s="452">
        <v>93.422567999999998</v>
      </c>
      <c r="O16" s="452">
        <v>109.42404300000001</v>
      </c>
      <c r="P16" s="452">
        <v>103.509878</v>
      </c>
      <c r="Q16" s="452">
        <v>130.35048799999998</v>
      </c>
      <c r="R16" s="452">
        <v>158.83323799999999</v>
      </c>
      <c r="S16" s="452">
        <v>123.33950899999999</v>
      </c>
      <c r="T16" s="452">
        <v>122</v>
      </c>
      <c r="U16" s="452">
        <v>257.44156399999997</v>
      </c>
      <c r="V16" s="452">
        <v>143.680666</v>
      </c>
      <c r="W16" s="452">
        <v>213.23146200000002</v>
      </c>
      <c r="X16" s="452">
        <v>99.632873000000004</v>
      </c>
      <c r="Y16" s="452">
        <v>96.663086000000007</v>
      </c>
      <c r="Z16" s="279">
        <v>101.213984</v>
      </c>
      <c r="AA16" s="279">
        <v>125.718256</v>
      </c>
      <c r="AB16" s="279">
        <v>78.061818000000002</v>
      </c>
      <c r="AC16" s="279">
        <v>127.03702700000001</v>
      </c>
      <c r="AD16" s="279">
        <v>71.663852999999989</v>
      </c>
      <c r="AE16" s="279">
        <v>125.13278800000001</v>
      </c>
      <c r="AF16" s="279">
        <v>92.574636999999996</v>
      </c>
      <c r="AG16" s="279">
        <v>107.121414</v>
      </c>
      <c r="AH16" s="279">
        <v>119.764566</v>
      </c>
      <c r="AI16" s="279">
        <v>100.593671</v>
      </c>
      <c r="AJ16" s="279">
        <v>151.78966200000002</v>
      </c>
      <c r="AK16" s="453">
        <v>139.387957</v>
      </c>
      <c r="AL16" s="315">
        <v>172.128287</v>
      </c>
      <c r="AM16" s="315">
        <v>136.76718700000001</v>
      </c>
      <c r="AN16" s="315">
        <v>96.995260000000002</v>
      </c>
      <c r="AO16" s="315">
        <v>133.220664</v>
      </c>
      <c r="AP16" s="315">
        <v>98.365910999999997</v>
      </c>
      <c r="AQ16" s="315">
        <v>112.16577700000001</v>
      </c>
      <c r="AR16" s="315">
        <v>117.903659</v>
      </c>
      <c r="AS16" s="315">
        <v>92.751050000000006</v>
      </c>
      <c r="AT16" s="315">
        <v>110.402259</v>
      </c>
      <c r="AU16" s="315">
        <v>162.696946</v>
      </c>
      <c r="AV16" s="315">
        <v>133.613866</v>
      </c>
      <c r="AW16" s="315">
        <v>131.69760400000001</v>
      </c>
      <c r="AX16" s="315">
        <v>73.415514000000002</v>
      </c>
      <c r="AY16" s="315">
        <v>82.588815999999994</v>
      </c>
      <c r="AZ16" s="315">
        <v>77.597036000000003</v>
      </c>
      <c r="BA16" s="315">
        <v>123.78188400000001</v>
      </c>
      <c r="BB16" s="315">
        <v>68.511831999999998</v>
      </c>
      <c r="BC16" s="315">
        <v>136.77775299999999</v>
      </c>
      <c r="BD16" s="320">
        <v>99</v>
      </c>
      <c r="BE16" s="320">
        <v>93</v>
      </c>
      <c r="BF16" s="320">
        <v>197</v>
      </c>
      <c r="BG16" s="320">
        <v>66</v>
      </c>
      <c r="BH16" s="320">
        <v>231</v>
      </c>
      <c r="BI16" s="451">
        <v>122.208179</v>
      </c>
      <c r="BJ16" s="451">
        <v>78.881842000000006</v>
      </c>
      <c r="BK16" s="451">
        <v>59.297618</v>
      </c>
      <c r="BL16" s="451">
        <v>184.09725499999999</v>
      </c>
      <c r="BO16" s="255"/>
    </row>
    <row r="17" spans="1:67" s="103" customFormat="1" ht="14.5">
      <c r="A17" s="422"/>
      <c r="B17" s="423" t="s">
        <v>93</v>
      </c>
      <c r="C17" s="24">
        <v>-1279</v>
      </c>
      <c r="D17" s="24">
        <v>-1753</v>
      </c>
      <c r="E17" s="24">
        <v>-1547</v>
      </c>
      <c r="F17" s="24">
        <v>-1656</v>
      </c>
      <c r="G17" s="24">
        <v>-7428.3411069999993</v>
      </c>
      <c r="H17" s="24">
        <v>-1242</v>
      </c>
      <c r="I17" s="24">
        <v>-1536.8350230000001</v>
      </c>
      <c r="J17" s="24">
        <v>-1159.0420789999998</v>
      </c>
      <c r="K17" s="24">
        <v>-1474.8657999999998</v>
      </c>
      <c r="L17" s="24">
        <f t="shared" si="0"/>
        <v>-1313.862173</v>
      </c>
      <c r="M17" s="448">
        <f t="shared" si="1"/>
        <v>-318.25023299999998</v>
      </c>
      <c r="N17" s="24">
        <v>-76.821074999999993</v>
      </c>
      <c r="O17" s="24">
        <v>-109.42404300000001</v>
      </c>
      <c r="P17" s="24">
        <v>-100.969347</v>
      </c>
      <c r="Q17" s="24">
        <v>-130.35048799999998</v>
      </c>
      <c r="R17" s="24">
        <v>-143.10059999999999</v>
      </c>
      <c r="S17" s="24">
        <v>-64.074376000000001</v>
      </c>
      <c r="T17" s="24">
        <v>-119.914028</v>
      </c>
      <c r="U17" s="24">
        <v>-252.76056299999996</v>
      </c>
      <c r="V17" s="24">
        <v>-143.32251400000001</v>
      </c>
      <c r="W17" s="24">
        <v>-212.23291200000003</v>
      </c>
      <c r="X17" s="24">
        <v>-98.492873000000003</v>
      </c>
      <c r="Y17" s="24">
        <v>-85.372204000000011</v>
      </c>
      <c r="Z17" s="94">
        <v>-100.934693</v>
      </c>
      <c r="AA17" s="94">
        <v>-108.59521699999999</v>
      </c>
      <c r="AB17" s="94">
        <v>47.063704000000001</v>
      </c>
      <c r="AC17" s="94">
        <v>-110.42714500000001</v>
      </c>
      <c r="AD17" s="94">
        <v>-68.388740999999982</v>
      </c>
      <c r="AE17" s="94">
        <v>-124.148695</v>
      </c>
      <c r="AF17" s="94">
        <v>-90.374527999999998</v>
      </c>
      <c r="AG17" s="94">
        <v>-106.65417600000001</v>
      </c>
      <c r="AH17" s="94">
        <v>-109.81053300000001</v>
      </c>
      <c r="AI17" s="94">
        <v>-98.468855000000005</v>
      </c>
      <c r="AJ17" s="94">
        <v>-150.79151900000002</v>
      </c>
      <c r="AK17" s="94">
        <v>-137.51168100000001</v>
      </c>
      <c r="AL17" s="315">
        <v>-170.36723900000001</v>
      </c>
      <c r="AM17" s="315">
        <v>-136.76718700000001</v>
      </c>
      <c r="AN17" s="315">
        <v>-96.995260000000002</v>
      </c>
      <c r="AO17" s="315">
        <v>-128.81781699999999</v>
      </c>
      <c r="AP17" s="315">
        <v>-96.565911</v>
      </c>
      <c r="AQ17" s="315">
        <v>-106.89879000000001</v>
      </c>
      <c r="AR17" s="315">
        <v>-114.110309</v>
      </c>
      <c r="AS17" s="315">
        <v>-92.751050000000006</v>
      </c>
      <c r="AT17" s="315">
        <v>-107.432813</v>
      </c>
      <c r="AU17" s="315">
        <v>-162.54108600000001</v>
      </c>
      <c r="AV17" s="315">
        <v>-129.93540100000001</v>
      </c>
      <c r="AW17" s="315">
        <v>-131.68293700000001</v>
      </c>
      <c r="AX17" s="315">
        <v>-73.415514000000002</v>
      </c>
      <c r="AY17" s="315">
        <v>-82.572986</v>
      </c>
      <c r="AZ17" s="315">
        <v>-57.495590000000007</v>
      </c>
      <c r="BA17" s="315">
        <v>-119.74573600000001</v>
      </c>
      <c r="BB17" s="315">
        <v>-67.502825000000001</v>
      </c>
      <c r="BC17" s="315">
        <v>-130.517831</v>
      </c>
      <c r="BD17" s="320">
        <v>-97</v>
      </c>
      <c r="BE17" s="320">
        <v>-93</v>
      </c>
      <c r="BF17" s="320">
        <v>-197</v>
      </c>
      <c r="BG17" s="320">
        <v>-66</v>
      </c>
      <c r="BH17" s="320">
        <v>-231</v>
      </c>
      <c r="BI17" s="451">
        <v>-98.611690999999993</v>
      </c>
      <c r="BJ17" s="451">
        <v>-78.231322000000006</v>
      </c>
      <c r="BK17" s="451">
        <v>-55.921655999999999</v>
      </c>
      <c r="BL17" s="451">
        <v>-184.09725499999999</v>
      </c>
      <c r="BO17" s="255"/>
    </row>
    <row r="18" spans="1:67" ht="14.5">
      <c r="A18" s="417" t="s">
        <v>123</v>
      </c>
      <c r="B18" s="423" t="s">
        <v>56</v>
      </c>
      <c r="C18" s="24">
        <v>1858</v>
      </c>
      <c r="D18" s="24">
        <v>2241</v>
      </c>
      <c r="E18" s="24">
        <v>2688</v>
      </c>
      <c r="F18" s="24">
        <v>2042</v>
      </c>
      <c r="G18" s="24">
        <v>2288.3491389999999</v>
      </c>
      <c r="H18" s="24">
        <v>2003</v>
      </c>
      <c r="I18" s="24">
        <v>3627.3245389999997</v>
      </c>
      <c r="J18" s="24">
        <v>3702.9457349999998</v>
      </c>
      <c r="K18" s="24">
        <v>2812.5488209999999</v>
      </c>
      <c r="L18" s="24">
        <f t="shared" si="0"/>
        <v>2744.0295820000001</v>
      </c>
      <c r="M18" s="448">
        <f t="shared" si="1"/>
        <v>588.23809900000003</v>
      </c>
      <c r="N18" s="449">
        <v>202.470912</v>
      </c>
      <c r="O18" s="449">
        <v>198.67692600000001</v>
      </c>
      <c r="P18" s="449">
        <v>311.59607599999998</v>
      </c>
      <c r="Q18" s="449">
        <v>240.270927</v>
      </c>
      <c r="R18" s="449">
        <v>310.49998900000003</v>
      </c>
      <c r="S18" s="449">
        <v>455.27304199999998</v>
      </c>
      <c r="T18" s="449">
        <v>198.45667299999999</v>
      </c>
      <c r="U18" s="449">
        <v>269.88063</v>
      </c>
      <c r="V18" s="449">
        <v>325.816328</v>
      </c>
      <c r="W18" s="449">
        <v>245.515602</v>
      </c>
      <c r="X18" s="449">
        <v>258.99428799999998</v>
      </c>
      <c r="Y18" s="449">
        <v>609.87314600000002</v>
      </c>
      <c r="Z18" s="279">
        <v>208.09255999999999</v>
      </c>
      <c r="AA18" s="279">
        <v>210.223412</v>
      </c>
      <c r="AB18" s="279">
        <v>264.19037100000003</v>
      </c>
      <c r="AC18" s="279">
        <v>324.14366999999999</v>
      </c>
      <c r="AD18" s="279">
        <v>372.07277399999998</v>
      </c>
      <c r="AE18" s="279">
        <v>297.60592500000001</v>
      </c>
      <c r="AF18" s="279">
        <v>406.29618799999997</v>
      </c>
      <c r="AG18" s="279">
        <v>364.17041399999999</v>
      </c>
      <c r="AH18" s="279">
        <v>301.13969400000002</v>
      </c>
      <c r="AI18" s="279">
        <v>306.13415199999997</v>
      </c>
      <c r="AJ18" s="279">
        <v>317.09287399999999</v>
      </c>
      <c r="AK18" s="453">
        <v>331.78370100000001</v>
      </c>
      <c r="AL18" s="315">
        <v>212.75569300000001</v>
      </c>
      <c r="AM18" s="315">
        <v>338.52269000000001</v>
      </c>
      <c r="AN18" s="315">
        <v>234.68181100000001</v>
      </c>
      <c r="AO18" s="315">
        <v>199.794579</v>
      </c>
      <c r="AP18" s="315">
        <v>115.87651099999999</v>
      </c>
      <c r="AQ18" s="315">
        <v>303.54530599999998</v>
      </c>
      <c r="AR18" s="315">
        <v>168.06739899999999</v>
      </c>
      <c r="AS18" s="315">
        <v>199.91332399999999</v>
      </c>
      <c r="AT18" s="315">
        <v>207.42491799999999</v>
      </c>
      <c r="AU18" s="315">
        <v>328.16430600000001</v>
      </c>
      <c r="AV18" s="315">
        <v>188.75649999999999</v>
      </c>
      <c r="AW18" s="315">
        <v>315.04578400000003</v>
      </c>
      <c r="AX18" s="315">
        <v>206.70984899999999</v>
      </c>
      <c r="AY18" s="315">
        <v>61.421728000000002</v>
      </c>
      <c r="AZ18" s="315">
        <v>128.59705299999999</v>
      </c>
      <c r="BA18" s="315">
        <v>197.139467</v>
      </c>
      <c r="BB18" s="315">
        <v>253.82853900000001</v>
      </c>
      <c r="BC18" s="315">
        <v>263.10855099999998</v>
      </c>
      <c r="BD18" s="320">
        <v>220</v>
      </c>
      <c r="BE18" s="320">
        <v>405</v>
      </c>
      <c r="BF18" s="320">
        <v>149</v>
      </c>
      <c r="BG18" s="320">
        <v>241</v>
      </c>
      <c r="BH18" s="320">
        <v>213</v>
      </c>
      <c r="BI18" s="451">
        <v>405.22439500000002</v>
      </c>
      <c r="BJ18" s="451">
        <v>86.741349</v>
      </c>
      <c r="BK18" s="451">
        <v>274.76338099999998</v>
      </c>
      <c r="BL18" s="451">
        <v>226.73336900000001</v>
      </c>
    </row>
    <row r="19" spans="1:67" ht="14.5">
      <c r="B19" s="423" t="s">
        <v>58</v>
      </c>
      <c r="C19" s="24">
        <v>15447</v>
      </c>
      <c r="D19" s="24">
        <v>15785</v>
      </c>
      <c r="E19" s="24">
        <v>16804</v>
      </c>
      <c r="F19" s="24">
        <v>19257</v>
      </c>
      <c r="G19" s="24">
        <v>20714.906255999998</v>
      </c>
      <c r="H19" s="24">
        <v>17986</v>
      </c>
      <c r="I19" s="24">
        <v>18311.787933</v>
      </c>
      <c r="J19" s="24">
        <v>16626.013799</v>
      </c>
      <c r="K19" s="24">
        <v>15527.094626</v>
      </c>
      <c r="L19" s="24">
        <f t="shared" si="0"/>
        <v>16279.672431000001</v>
      </c>
      <c r="M19" s="448">
        <f t="shared" si="1"/>
        <v>3384.8856379999997</v>
      </c>
      <c r="N19" s="452">
        <v>1531.776435</v>
      </c>
      <c r="O19" s="452">
        <v>1273.872574</v>
      </c>
      <c r="P19" s="452">
        <v>1695.427273</v>
      </c>
      <c r="Q19" s="452">
        <v>1373.998239</v>
      </c>
      <c r="R19" s="452">
        <v>1615.616837</v>
      </c>
      <c r="S19" s="452">
        <v>1158.5740820000001</v>
      </c>
      <c r="T19" s="452">
        <v>1599.982285</v>
      </c>
      <c r="U19" s="452">
        <v>1651.2828119999999</v>
      </c>
      <c r="V19" s="452">
        <v>1749.938715</v>
      </c>
      <c r="W19" s="452">
        <v>1676.776202</v>
      </c>
      <c r="X19" s="452">
        <v>1345.698768</v>
      </c>
      <c r="Y19" s="452">
        <v>1638.843711</v>
      </c>
      <c r="Z19" s="279">
        <v>1174.9053220000001</v>
      </c>
      <c r="AA19" s="279">
        <v>943.66586099999995</v>
      </c>
      <c r="AB19" s="279">
        <v>1221.6848930000001</v>
      </c>
      <c r="AC19" s="279">
        <v>1600.4199819999999</v>
      </c>
      <c r="AD19" s="279">
        <v>1248.4979949999999</v>
      </c>
      <c r="AE19" s="279">
        <v>1236.534126</v>
      </c>
      <c r="AF19" s="279">
        <v>1398.8862469999999</v>
      </c>
      <c r="AG19" s="279">
        <v>1476.0385389999999</v>
      </c>
      <c r="AH19" s="279">
        <v>1170.6837700000001</v>
      </c>
      <c r="AI19" s="279">
        <v>1821.4948059999999</v>
      </c>
      <c r="AJ19" s="279">
        <v>1369.1828840000001</v>
      </c>
      <c r="AK19" s="453">
        <v>1964.019374</v>
      </c>
      <c r="AL19" s="315">
        <v>1171.9183840000001</v>
      </c>
      <c r="AM19" s="315">
        <v>1248.8958090000001</v>
      </c>
      <c r="AN19" s="315">
        <v>1371.6925819999999</v>
      </c>
      <c r="AO19" s="315">
        <v>1056.2512899999999</v>
      </c>
      <c r="AP19" s="315">
        <v>1140.732395</v>
      </c>
      <c r="AQ19" s="315">
        <v>1342.63688</v>
      </c>
      <c r="AR19" s="315">
        <v>1173.007145</v>
      </c>
      <c r="AS19" s="315">
        <v>1423.2652949999999</v>
      </c>
      <c r="AT19" s="315">
        <v>1411.254692</v>
      </c>
      <c r="AU19" s="315">
        <v>1294.548822</v>
      </c>
      <c r="AV19" s="315">
        <v>1224.013136</v>
      </c>
      <c r="AW19" s="315">
        <v>1668.8781959999999</v>
      </c>
      <c r="AX19" s="315">
        <v>905.54643599999997</v>
      </c>
      <c r="AY19" s="315">
        <v>1425.227723</v>
      </c>
      <c r="AZ19" s="315">
        <v>1016.005224</v>
      </c>
      <c r="BA19" s="315">
        <v>1200.640369</v>
      </c>
      <c r="BB19" s="315">
        <v>1527.296435</v>
      </c>
      <c r="BC19" s="315">
        <v>1272.825415</v>
      </c>
      <c r="BD19" s="320">
        <v>889</v>
      </c>
      <c r="BE19" s="454">
        <v>1428</v>
      </c>
      <c r="BF19" s="454">
        <v>1351</v>
      </c>
      <c r="BG19" s="320">
        <v>658</v>
      </c>
      <c r="BH19" s="454">
        <v>2069</v>
      </c>
      <c r="BI19" s="451">
        <v>2537.1308290000002</v>
      </c>
      <c r="BJ19" s="451">
        <v>736.34945300000004</v>
      </c>
      <c r="BK19" s="451">
        <v>1276.730892</v>
      </c>
      <c r="BL19" s="451">
        <v>1371.8052929999999</v>
      </c>
      <c r="BO19" s="255"/>
    </row>
    <row r="20" spans="1:67" ht="14.5">
      <c r="B20" s="423" t="s">
        <v>93</v>
      </c>
      <c r="C20" s="24">
        <v>-13589</v>
      </c>
      <c r="D20" s="24">
        <v>-13544</v>
      </c>
      <c r="E20" s="24">
        <v>-14116</v>
      </c>
      <c r="F20" s="24">
        <v>-17215</v>
      </c>
      <c r="G20" s="24">
        <v>-18426.557116999997</v>
      </c>
      <c r="H20" s="24">
        <v>-15983</v>
      </c>
      <c r="I20" s="24">
        <v>-14684.463394</v>
      </c>
      <c r="J20" s="24">
        <v>-12923.068064000001</v>
      </c>
      <c r="K20" s="24">
        <v>-12714.545805</v>
      </c>
      <c r="L20" s="24">
        <f t="shared" si="0"/>
        <v>-13536.642849</v>
      </c>
      <c r="M20" s="448">
        <f t="shared" si="1"/>
        <v>-2796.6475390000001</v>
      </c>
      <c r="N20" s="24">
        <v>-1329.305523</v>
      </c>
      <c r="O20" s="24">
        <v>-1075.1956479999999</v>
      </c>
      <c r="P20" s="24">
        <v>-1383.831197</v>
      </c>
      <c r="Q20" s="24">
        <v>-1133.727312</v>
      </c>
      <c r="R20" s="24">
        <v>-1305.1168480000001</v>
      </c>
      <c r="S20" s="24">
        <v>-703.30104000000006</v>
      </c>
      <c r="T20" s="24">
        <v>-1401.5256120000001</v>
      </c>
      <c r="U20" s="24">
        <v>-1381.4021819999998</v>
      </c>
      <c r="V20" s="24">
        <v>-1424.1223869999999</v>
      </c>
      <c r="W20" s="24">
        <v>-1431.2606000000001</v>
      </c>
      <c r="X20" s="24">
        <v>-1086.7044799999999</v>
      </c>
      <c r="Y20" s="24">
        <v>-1028.9705650000001</v>
      </c>
      <c r="Z20" s="94">
        <v>-966.81276200000002</v>
      </c>
      <c r="AA20" s="94">
        <v>-733.4424489999999</v>
      </c>
      <c r="AB20" s="94">
        <v>-957.49452200000007</v>
      </c>
      <c r="AC20" s="94">
        <v>-1276.276312</v>
      </c>
      <c r="AD20" s="94">
        <v>-876.42522099999996</v>
      </c>
      <c r="AE20" s="94">
        <v>-938.92820099999994</v>
      </c>
      <c r="AF20" s="94">
        <v>-992.59005899999988</v>
      </c>
      <c r="AG20" s="94">
        <v>-1111.868125</v>
      </c>
      <c r="AH20" s="94">
        <v>-869.54407600000013</v>
      </c>
      <c r="AI20" s="94">
        <v>-1515.3606540000001</v>
      </c>
      <c r="AJ20" s="94">
        <v>-1052.0900100000001</v>
      </c>
      <c r="AK20" s="94">
        <v>-1632.2356729999999</v>
      </c>
      <c r="AL20" s="315">
        <v>-959.162691</v>
      </c>
      <c r="AM20" s="315">
        <v>-910.37311900000009</v>
      </c>
      <c r="AN20" s="315">
        <v>-1137.010771</v>
      </c>
      <c r="AO20" s="315">
        <v>-856.45671099999993</v>
      </c>
      <c r="AP20" s="315">
        <v>-1024.8558840000001</v>
      </c>
      <c r="AQ20" s="315">
        <v>-1039.091574</v>
      </c>
      <c r="AR20" s="315">
        <v>-1004.939746</v>
      </c>
      <c r="AS20" s="315">
        <v>-1223.351971</v>
      </c>
      <c r="AT20" s="315">
        <v>-1203.829774</v>
      </c>
      <c r="AU20" s="315">
        <v>-966.38451599999996</v>
      </c>
      <c r="AV20" s="315">
        <v>-1035.2566360000001</v>
      </c>
      <c r="AW20" s="315">
        <v>-1353.8324119999997</v>
      </c>
      <c r="AX20" s="315">
        <v>-698.83658700000001</v>
      </c>
      <c r="AY20" s="315">
        <v>-1363.8059949999999</v>
      </c>
      <c r="AZ20" s="315">
        <v>-887.40817100000004</v>
      </c>
      <c r="BA20" s="315">
        <v>-1003.500902</v>
      </c>
      <c r="BB20" s="315">
        <v>-1273.4678959999999</v>
      </c>
      <c r="BC20" s="315">
        <v>-1009.716864</v>
      </c>
      <c r="BD20" s="320">
        <v>-669</v>
      </c>
      <c r="BE20" s="454">
        <v>-1023</v>
      </c>
      <c r="BF20" s="454">
        <v>-1203</v>
      </c>
      <c r="BG20" s="320">
        <v>-417</v>
      </c>
      <c r="BH20" s="454">
        <v>-1856</v>
      </c>
      <c r="BI20" s="451">
        <v>-2131.906434</v>
      </c>
      <c r="BJ20" s="451">
        <v>-649.60810400000003</v>
      </c>
      <c r="BK20" s="451">
        <v>-1001.9675109999999</v>
      </c>
      <c r="BL20" s="451">
        <v>-1145.0719240000001</v>
      </c>
      <c r="BO20" s="255"/>
    </row>
    <row r="21" spans="1:67" ht="14.5">
      <c r="A21" s="417" t="s">
        <v>257</v>
      </c>
      <c r="B21" s="423" t="s">
        <v>56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840</v>
      </c>
      <c r="I21" s="24">
        <v>734.56922199999906</v>
      </c>
      <c r="J21" s="24">
        <v>595.69503100000009</v>
      </c>
      <c r="K21" s="24">
        <v>212.15885700000001</v>
      </c>
      <c r="L21" s="24">
        <f t="shared" si="0"/>
        <v>19.477332000000001</v>
      </c>
      <c r="M21" s="448">
        <f t="shared" si="1"/>
        <v>22.371950999999999</v>
      </c>
      <c r="N21" s="24">
        <v>114.343096</v>
      </c>
      <c r="O21" s="24">
        <v>81.13685700000002</v>
      </c>
      <c r="P21" s="24">
        <v>121.77613999999983</v>
      </c>
      <c r="Q21" s="24">
        <v>98.645849999999939</v>
      </c>
      <c r="R21" s="24">
        <v>68.294083000000001</v>
      </c>
      <c r="S21" s="24">
        <v>0</v>
      </c>
      <c r="T21" s="24">
        <v>34.270797999999957</v>
      </c>
      <c r="U21" s="24">
        <v>41.78912600000001</v>
      </c>
      <c r="V21" s="24">
        <v>55.709311999999841</v>
      </c>
      <c r="W21" s="24">
        <v>63.807058999999924</v>
      </c>
      <c r="X21" s="24">
        <v>54.736456999999973</v>
      </c>
      <c r="Y21" s="24">
        <v>6.0443999999620246E-2</v>
      </c>
      <c r="Z21" s="279">
        <v>88.425703999999996</v>
      </c>
      <c r="AA21" s="279">
        <v>50.525395000000003</v>
      </c>
      <c r="AB21" s="279">
        <v>27.972539000000001</v>
      </c>
      <c r="AC21" s="279">
        <v>59.920679</v>
      </c>
      <c r="AD21" s="279">
        <v>32.236984999999997</v>
      </c>
      <c r="AE21" s="279">
        <v>35.547719000000001</v>
      </c>
      <c r="AF21" s="279">
        <v>75.904036000000005</v>
      </c>
      <c r="AG21" s="279">
        <v>25.925650000000001</v>
      </c>
      <c r="AH21" s="279">
        <v>46.825197000000003</v>
      </c>
      <c r="AI21" s="279">
        <v>71.873101000000005</v>
      </c>
      <c r="AJ21" s="279">
        <v>51.881374000000001</v>
      </c>
      <c r="AK21" s="453">
        <v>28.656652000000001</v>
      </c>
      <c r="AL21" s="315">
        <v>20.922166000000001</v>
      </c>
      <c r="AM21" s="315">
        <v>36.837556999999997</v>
      </c>
      <c r="AN21" s="315">
        <v>95.199179999999998</v>
      </c>
      <c r="AO21" s="315">
        <v>6.5688690000000003</v>
      </c>
      <c r="AP21" s="315">
        <v>7.1155730000000004</v>
      </c>
      <c r="AQ21" s="315">
        <v>28.362528999999999</v>
      </c>
      <c r="AR21" s="315">
        <v>1.872241</v>
      </c>
      <c r="AS21" s="315">
        <v>0.71204000000000001</v>
      </c>
      <c r="AT21" s="315">
        <v>1.8912999999999999E-2</v>
      </c>
      <c r="AU21" s="315">
        <v>1.4696849999999999</v>
      </c>
      <c r="AV21" s="315">
        <v>0.46259499999999998</v>
      </c>
      <c r="AW21" s="315">
        <v>12.617509</v>
      </c>
      <c r="AX21" s="315">
        <v>0.57677299999999998</v>
      </c>
      <c r="AY21" s="315">
        <v>2.564816</v>
      </c>
      <c r="AZ21" s="315">
        <v>0.116076</v>
      </c>
      <c r="BA21" s="315">
        <v>3.4671E-2</v>
      </c>
      <c r="BB21" s="315">
        <v>8.0457000000000001E-2</v>
      </c>
      <c r="BC21" s="315">
        <v>2.9024649999999999</v>
      </c>
      <c r="BD21" s="320">
        <v>8</v>
      </c>
      <c r="BE21" s="320">
        <v>1</v>
      </c>
      <c r="BF21" s="320">
        <v>0</v>
      </c>
      <c r="BG21" s="320">
        <v>1</v>
      </c>
      <c r="BH21" s="320">
        <v>0</v>
      </c>
      <c r="BI21" s="451">
        <v>3.2020740000000001</v>
      </c>
      <c r="BJ21" s="451">
        <v>6.6196710000000003</v>
      </c>
      <c r="BK21" s="451">
        <v>1.6757489999999999</v>
      </c>
      <c r="BL21" s="451">
        <v>14.076530999999999</v>
      </c>
    </row>
    <row r="22" spans="1:67" ht="14.5">
      <c r="B22" s="423" t="s">
        <v>58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2834</v>
      </c>
      <c r="I22" s="24">
        <v>0</v>
      </c>
      <c r="J22" s="24">
        <v>4.7171690000006947</v>
      </c>
      <c r="K22" s="24">
        <v>12.905592</v>
      </c>
      <c r="L22" s="24">
        <f t="shared" si="0"/>
        <v>90.804152999999999</v>
      </c>
      <c r="M22" s="448">
        <f t="shared" si="1"/>
        <v>8.8703509999999994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24">
        <v>0</v>
      </c>
      <c r="AA22" s="24">
        <v>0</v>
      </c>
      <c r="AB22" s="24">
        <v>0</v>
      </c>
      <c r="AC22" s="24">
        <v>0.33958200000074612</v>
      </c>
      <c r="AD22" s="24">
        <v>0</v>
      </c>
      <c r="AE22" s="24">
        <v>2.2049819999997453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2.1726050000002033</v>
      </c>
      <c r="AL22" s="315">
        <v>0.66281800000000002</v>
      </c>
      <c r="AM22" s="315">
        <v>0</v>
      </c>
      <c r="AN22" s="315">
        <v>3.9805E-2</v>
      </c>
      <c r="AO22" s="315">
        <v>0.43055500000000002</v>
      </c>
      <c r="AP22" s="315">
        <v>0.17490800000000001</v>
      </c>
      <c r="AQ22" s="315">
        <v>3.324932</v>
      </c>
      <c r="AR22" s="315">
        <v>5.2126539999999997</v>
      </c>
      <c r="AS22" s="315">
        <v>2.0698799999999999</v>
      </c>
      <c r="AT22" s="315">
        <v>0</v>
      </c>
      <c r="AU22" s="315">
        <v>0</v>
      </c>
      <c r="AV22" s="315">
        <v>0</v>
      </c>
      <c r="AW22" s="315">
        <v>0.99004000000000003</v>
      </c>
      <c r="AX22" s="315">
        <v>2.9550800000000002</v>
      </c>
      <c r="AY22" s="315">
        <v>7.5177009999999997</v>
      </c>
      <c r="AZ22" s="315">
        <v>4.0886699999999996</v>
      </c>
      <c r="BA22" s="315">
        <v>2.627624</v>
      </c>
      <c r="BB22" s="315">
        <v>6.6885089999999998</v>
      </c>
      <c r="BC22" s="315">
        <v>13.059566</v>
      </c>
      <c r="BD22" s="320">
        <v>5</v>
      </c>
      <c r="BE22" s="320">
        <v>7</v>
      </c>
      <c r="BF22" s="320">
        <v>1</v>
      </c>
      <c r="BG22" s="320">
        <v>6</v>
      </c>
      <c r="BH22" s="320">
        <v>6</v>
      </c>
      <c r="BI22" s="451">
        <v>28.867003</v>
      </c>
      <c r="BJ22" s="451">
        <v>5.7069489999999998</v>
      </c>
      <c r="BK22" s="451">
        <v>1.187792</v>
      </c>
      <c r="BL22" s="451">
        <v>1.9756100000000001</v>
      </c>
      <c r="BO22" s="255"/>
    </row>
    <row r="23" spans="1:67" ht="14.5">
      <c r="B23" s="423" t="s">
        <v>93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-1994</v>
      </c>
      <c r="I23" s="24">
        <v>734.56922199999906</v>
      </c>
      <c r="J23" s="24">
        <v>590.97786199999939</v>
      </c>
      <c r="K23" s="24">
        <v>199.25326499999997</v>
      </c>
      <c r="L23" s="24">
        <f t="shared" si="0"/>
        <v>-69.326820999999995</v>
      </c>
      <c r="M23" s="448">
        <f t="shared" si="1"/>
        <v>13.5016</v>
      </c>
      <c r="N23" s="24">
        <v>114.343096</v>
      </c>
      <c r="O23" s="24">
        <v>81.13685700000002</v>
      </c>
      <c r="P23" s="24">
        <v>121.77613999999983</v>
      </c>
      <c r="Q23" s="24">
        <v>98.645849999999939</v>
      </c>
      <c r="R23" s="24">
        <v>68.294083000000001</v>
      </c>
      <c r="S23" s="24">
        <v>0</v>
      </c>
      <c r="T23" s="24">
        <v>34.270797999999957</v>
      </c>
      <c r="U23" s="24">
        <v>41.78912600000001</v>
      </c>
      <c r="V23" s="24">
        <v>55.709311999999841</v>
      </c>
      <c r="W23" s="24">
        <v>63.807058999999924</v>
      </c>
      <c r="X23" s="24">
        <v>54.736456999999973</v>
      </c>
      <c r="Y23" s="24">
        <v>6.0443999999620246E-2</v>
      </c>
      <c r="Z23" s="24">
        <v>88.425703999999996</v>
      </c>
      <c r="AA23" s="24">
        <v>50.525395000000003</v>
      </c>
      <c r="AB23" s="24">
        <v>27.972539000000001</v>
      </c>
      <c r="AC23" s="24">
        <v>59.581096999999254</v>
      </c>
      <c r="AD23" s="24">
        <v>32.236984999999997</v>
      </c>
      <c r="AE23" s="24">
        <v>33.342737000000255</v>
      </c>
      <c r="AF23" s="24">
        <v>75.904036000000005</v>
      </c>
      <c r="AG23" s="24">
        <v>25.925650000000001</v>
      </c>
      <c r="AH23" s="24">
        <v>46.825197000000003</v>
      </c>
      <c r="AI23" s="24">
        <v>71.873101000000005</v>
      </c>
      <c r="AJ23" s="24">
        <v>51.881374000000001</v>
      </c>
      <c r="AK23" s="24">
        <v>26.484046999999798</v>
      </c>
      <c r="AL23" s="315">
        <v>20.259347999999999</v>
      </c>
      <c r="AM23" s="315">
        <v>36.837556999999997</v>
      </c>
      <c r="AN23" s="315">
        <v>95.159374999999997</v>
      </c>
      <c r="AO23" s="315">
        <v>6.1383140000000003</v>
      </c>
      <c r="AP23" s="315">
        <v>6.9406650000000001</v>
      </c>
      <c r="AQ23" s="315">
        <v>25.037596999999998</v>
      </c>
      <c r="AR23" s="315">
        <v>-3.3404129999999999</v>
      </c>
      <c r="AS23" s="315">
        <v>-1.3578399999999999</v>
      </c>
      <c r="AT23" s="315">
        <v>1.8912999999999999E-2</v>
      </c>
      <c r="AU23" s="315">
        <v>1.4696849999999999</v>
      </c>
      <c r="AV23" s="315">
        <v>0.46259499999999998</v>
      </c>
      <c r="AW23" s="315">
        <v>11.627469</v>
      </c>
      <c r="AX23" s="315">
        <v>-2.3783070000000004</v>
      </c>
      <c r="AY23" s="315">
        <v>-4.9528850000000002</v>
      </c>
      <c r="AZ23" s="315">
        <v>-3.9725939999999995</v>
      </c>
      <c r="BA23" s="315">
        <v>-2.5929530000000001</v>
      </c>
      <c r="BB23" s="315">
        <v>-6.6080519999999998</v>
      </c>
      <c r="BC23" s="315">
        <v>-10.157101000000001</v>
      </c>
      <c r="BD23" s="320">
        <v>3</v>
      </c>
      <c r="BE23" s="320">
        <v>-6</v>
      </c>
      <c r="BF23" s="320">
        <v>-1</v>
      </c>
      <c r="BG23" s="320">
        <v>-3</v>
      </c>
      <c r="BH23" s="320">
        <v>-6</v>
      </c>
      <c r="BI23" s="451">
        <v>-25.664929000000001</v>
      </c>
      <c r="BJ23" s="451">
        <v>0.91272200000000003</v>
      </c>
      <c r="BK23" s="451">
        <v>0.48795699999999997</v>
      </c>
      <c r="BL23" s="451">
        <v>12.100921</v>
      </c>
      <c r="BO23" s="255"/>
    </row>
    <row r="24" spans="1:67" s="103" customFormat="1" ht="14.5">
      <c r="A24" s="455" t="s">
        <v>92</v>
      </c>
      <c r="B24" s="256" t="s">
        <v>56</v>
      </c>
      <c r="C24" s="403">
        <v>3698</v>
      </c>
      <c r="D24" s="403">
        <v>3811</v>
      </c>
      <c r="E24" s="403">
        <v>5692</v>
      </c>
      <c r="F24" s="403">
        <v>4249</v>
      </c>
      <c r="G24" s="403">
        <v>5292.3024209999994</v>
      </c>
      <c r="H24" s="403">
        <v>6363</v>
      </c>
      <c r="I24" s="403">
        <v>6761</v>
      </c>
      <c r="J24" s="403">
        <v>6408</v>
      </c>
      <c r="K24" s="403">
        <v>5307.5309020000004</v>
      </c>
      <c r="L24" s="403">
        <f t="shared" si="0"/>
        <v>5907.6221779999996</v>
      </c>
      <c r="M24" s="448">
        <f t="shared" si="1"/>
        <v>1316.3895230000001</v>
      </c>
      <c r="N24" s="403">
        <v>460.32191399999999</v>
      </c>
      <c r="O24" s="403">
        <v>411.82862800000004</v>
      </c>
      <c r="P24" s="403">
        <v>815.93005399999981</v>
      </c>
      <c r="Q24" s="403">
        <v>555.36489999999992</v>
      </c>
      <c r="R24" s="403">
        <v>617.07214599999998</v>
      </c>
      <c r="S24" s="403">
        <v>661.55632300000002</v>
      </c>
      <c r="T24" s="403">
        <v>398.18304499999994</v>
      </c>
      <c r="U24" s="403">
        <v>518.41353400000003</v>
      </c>
      <c r="V24" s="403">
        <v>597.14846299999988</v>
      </c>
      <c r="W24" s="403">
        <v>455.20348099999995</v>
      </c>
      <c r="X24" s="403">
        <v>433.38608199999999</v>
      </c>
      <c r="Y24" s="403">
        <v>836.24959599999966</v>
      </c>
      <c r="Z24" s="382">
        <v>538.46329400000002</v>
      </c>
      <c r="AA24" s="382">
        <v>455.02082799999999</v>
      </c>
      <c r="AB24" s="382">
        <v>524.88577500000008</v>
      </c>
      <c r="AC24" s="382">
        <v>455.92415499999998</v>
      </c>
      <c r="AD24" s="382">
        <v>652.89339199999995</v>
      </c>
      <c r="AE24" s="382">
        <v>456.892427</v>
      </c>
      <c r="AF24" s="382">
        <v>595.64777900000001</v>
      </c>
      <c r="AG24" s="382">
        <v>746.27476000000001</v>
      </c>
      <c r="AH24" s="382">
        <v>421.727532</v>
      </c>
      <c r="AI24" s="382">
        <v>518.583482</v>
      </c>
      <c r="AJ24" s="382">
        <v>460.512764</v>
      </c>
      <c r="AK24" s="382">
        <v>580.918136</v>
      </c>
      <c r="AL24" s="325">
        <v>428.78785199999999</v>
      </c>
      <c r="AM24" s="325">
        <v>463.69152800000001</v>
      </c>
      <c r="AN24" s="325">
        <v>536.03426000000002</v>
      </c>
      <c r="AO24" s="325">
        <v>270.10234600000001</v>
      </c>
      <c r="AP24" s="325">
        <v>242.86747700000001</v>
      </c>
      <c r="AQ24" s="325">
        <v>544.13482399999998</v>
      </c>
      <c r="AR24" s="325">
        <v>326.60689699999995</v>
      </c>
      <c r="AS24" s="325">
        <v>432.43071699999996</v>
      </c>
      <c r="AT24" s="325">
        <v>472.37068299999999</v>
      </c>
      <c r="AU24" s="325">
        <v>754.90986399999997</v>
      </c>
      <c r="AV24" s="325">
        <v>364.01346699999999</v>
      </c>
      <c r="AW24" s="325">
        <v>471.58098699999999</v>
      </c>
      <c r="AX24" s="325">
        <v>271.58581900000001</v>
      </c>
      <c r="AY24" s="325">
        <v>123.944968</v>
      </c>
      <c r="AZ24" s="325">
        <v>324.99330700000002</v>
      </c>
      <c r="BA24" s="325">
        <v>450.25249099999996</v>
      </c>
      <c r="BB24" s="325">
        <v>634.12463500000001</v>
      </c>
      <c r="BC24" s="325">
        <v>721.38948700000003</v>
      </c>
      <c r="BD24" s="329">
        <v>460</v>
      </c>
      <c r="BE24" s="329">
        <v>686</v>
      </c>
      <c r="BF24" s="329">
        <v>324</v>
      </c>
      <c r="BG24" s="329">
        <v>640</v>
      </c>
      <c r="BH24" s="329">
        <v>377</v>
      </c>
      <c r="BI24" s="456">
        <v>894.33147099999996</v>
      </c>
      <c r="BJ24" s="456">
        <v>336.22508399999998</v>
      </c>
      <c r="BK24" s="456">
        <v>412.78697199999999</v>
      </c>
      <c r="BL24" s="456">
        <v>567.37746700000002</v>
      </c>
    </row>
    <row r="25" spans="1:67" s="103" customFormat="1" ht="14.5">
      <c r="A25" s="455"/>
      <c r="B25" s="256" t="s">
        <v>58</v>
      </c>
      <c r="C25" s="403">
        <v>32159</v>
      </c>
      <c r="D25" s="403">
        <v>34552</v>
      </c>
      <c r="E25" s="403">
        <v>35356</v>
      </c>
      <c r="F25" s="403">
        <v>44831</v>
      </c>
      <c r="G25" s="403">
        <v>49834.804017000002</v>
      </c>
      <c r="H25" s="403">
        <v>42622</v>
      </c>
      <c r="I25" s="403">
        <v>43001.677930999998</v>
      </c>
      <c r="J25" s="403">
        <v>40950.441154</v>
      </c>
      <c r="K25" s="403">
        <v>34619.653499</v>
      </c>
      <c r="L25" s="403">
        <f t="shared" si="0"/>
        <v>37224.527141999999</v>
      </c>
      <c r="M25" s="448">
        <f t="shared" si="1"/>
        <v>9210.0663459999996</v>
      </c>
      <c r="N25" s="382">
        <v>3642.091179</v>
      </c>
      <c r="O25" s="382">
        <v>3025.1708950000002</v>
      </c>
      <c r="P25" s="382">
        <v>3273.9793709999994</v>
      </c>
      <c r="Q25" s="382">
        <v>4036.8391339999998</v>
      </c>
      <c r="R25" s="382">
        <v>3562.1850669999999</v>
      </c>
      <c r="S25" s="382">
        <v>2942.1630559999994</v>
      </c>
      <c r="T25" s="382">
        <v>3239.5209849999997</v>
      </c>
      <c r="U25" s="382">
        <v>4134.2401020000007</v>
      </c>
      <c r="V25" s="382">
        <v>3672.3914979999995</v>
      </c>
      <c r="W25" s="382">
        <v>3796.3445519999996</v>
      </c>
      <c r="X25" s="382">
        <v>3463.4332529999997</v>
      </c>
      <c r="Y25" s="382">
        <v>4213.3188390000005</v>
      </c>
      <c r="Z25" s="457">
        <v>3245.9018340000002</v>
      </c>
      <c r="AA25" s="403">
        <v>2599.045439</v>
      </c>
      <c r="AB25" s="403">
        <v>2999.8114649999998</v>
      </c>
      <c r="AC25" s="403">
        <v>3563.1886850000005</v>
      </c>
      <c r="AD25" s="403">
        <v>2773.22732</v>
      </c>
      <c r="AE25" s="403">
        <v>3347.4239339999995</v>
      </c>
      <c r="AF25" s="403">
        <v>2901.938693999999</v>
      </c>
      <c r="AG25" s="403">
        <v>3584.8963069999995</v>
      </c>
      <c r="AH25" s="403">
        <v>3790.1360559999998</v>
      </c>
      <c r="AI25" s="403">
        <v>3451.1800530000005</v>
      </c>
      <c r="AJ25" s="403">
        <v>3735.6913669999999</v>
      </c>
      <c r="AK25" s="403">
        <v>4958</v>
      </c>
      <c r="AL25" s="325">
        <v>3095.2277839999997</v>
      </c>
      <c r="AM25" s="325">
        <v>3174.2564069999999</v>
      </c>
      <c r="AN25" s="325">
        <v>2426.6069599999996</v>
      </c>
      <c r="AO25" s="325">
        <v>2963.989122</v>
      </c>
      <c r="AP25" s="325">
        <v>2158.7441939999999</v>
      </c>
      <c r="AQ25" s="325">
        <v>2813.6848290000003</v>
      </c>
      <c r="AR25" s="325">
        <v>2644.690548</v>
      </c>
      <c r="AS25" s="325">
        <v>3088.1755130000001</v>
      </c>
      <c r="AT25" s="325">
        <v>3281.9861449999999</v>
      </c>
      <c r="AU25" s="325">
        <v>2751.349295</v>
      </c>
      <c r="AV25" s="325">
        <v>2982.2454150000003</v>
      </c>
      <c r="AW25" s="325">
        <v>3238.697287</v>
      </c>
      <c r="AX25" s="325">
        <v>2363.2027849999999</v>
      </c>
      <c r="AY25" s="325">
        <v>2893.1164530000001</v>
      </c>
      <c r="AZ25" s="325">
        <v>2536.6671780000001</v>
      </c>
      <c r="BA25" s="325">
        <v>2460.3545789999998</v>
      </c>
      <c r="BB25" s="325">
        <v>3479.8188329999998</v>
      </c>
      <c r="BC25" s="325">
        <v>2672.3940509999998</v>
      </c>
      <c r="BD25" s="384">
        <v>3030</v>
      </c>
      <c r="BE25" s="384">
        <v>2816</v>
      </c>
      <c r="BF25" s="384">
        <v>2816</v>
      </c>
      <c r="BG25" s="384">
        <v>2494</v>
      </c>
      <c r="BH25" s="384">
        <v>3862</v>
      </c>
      <c r="BI25" s="456">
        <v>5800.9732629999999</v>
      </c>
      <c r="BJ25" s="456">
        <v>2244.2614170000002</v>
      </c>
      <c r="BK25" s="456">
        <v>3992.4790210000001</v>
      </c>
      <c r="BL25" s="456">
        <v>2973.3259079999998</v>
      </c>
      <c r="BO25" s="255"/>
    </row>
    <row r="26" spans="1:67" s="103" customFormat="1" ht="14.5">
      <c r="A26" s="455"/>
      <c r="B26" s="256" t="s">
        <v>93</v>
      </c>
      <c r="C26" s="403">
        <v>-28461</v>
      </c>
      <c r="D26" s="403">
        <v>-30741</v>
      </c>
      <c r="E26" s="403">
        <v>-29664</v>
      </c>
      <c r="F26" s="403">
        <v>-40582</v>
      </c>
      <c r="G26" s="403">
        <v>-44542.501596000002</v>
      </c>
      <c r="H26" s="403">
        <v>-36259</v>
      </c>
      <c r="I26" s="403">
        <v>-36240.677930999998</v>
      </c>
      <c r="J26" s="403">
        <v>-34542.441154</v>
      </c>
      <c r="K26" s="403">
        <v>-29312.122597000001</v>
      </c>
      <c r="L26" s="403">
        <f t="shared" si="0"/>
        <v>-31314.904964000001</v>
      </c>
      <c r="M26" s="448">
        <f t="shared" si="1"/>
        <v>-7893.6768229999998</v>
      </c>
      <c r="N26" s="403">
        <v>-3181.7692649999999</v>
      </c>
      <c r="O26" s="403">
        <v>-2613.342267</v>
      </c>
      <c r="P26" s="403">
        <v>-2458.0493169999995</v>
      </c>
      <c r="Q26" s="403">
        <v>-3481.4742339999998</v>
      </c>
      <c r="R26" s="403">
        <v>-2945.1129209999999</v>
      </c>
      <c r="S26" s="403">
        <v>-2280.6067329999996</v>
      </c>
      <c r="T26" s="403">
        <v>-2841.3379399999999</v>
      </c>
      <c r="U26" s="403">
        <v>-3615.8265680000004</v>
      </c>
      <c r="V26" s="403">
        <v>-3075.2430349999995</v>
      </c>
      <c r="W26" s="403">
        <v>-3341.1410709999996</v>
      </c>
      <c r="X26" s="403">
        <v>-3030.0471709999997</v>
      </c>
      <c r="Y26" s="403">
        <v>-3377.0692430000008</v>
      </c>
      <c r="Z26" s="403">
        <v>-2707.4385400000001</v>
      </c>
      <c r="AA26" s="403">
        <v>-2144.0246109999998</v>
      </c>
      <c r="AB26" s="403">
        <v>-2474.9256899999996</v>
      </c>
      <c r="AC26" s="403">
        <v>-3107.2645300000004</v>
      </c>
      <c r="AD26" s="403">
        <v>-2120.333928</v>
      </c>
      <c r="AE26" s="403">
        <v>-2890.5315069999997</v>
      </c>
      <c r="AF26" s="403">
        <v>-2306.2909149999991</v>
      </c>
      <c r="AG26" s="403">
        <v>-2838.6215469999997</v>
      </c>
      <c r="AH26" s="403">
        <v>-3368.4085239999999</v>
      </c>
      <c r="AI26" s="403">
        <v>-2932.5965710000005</v>
      </c>
      <c r="AJ26" s="403">
        <v>-3275.1786029999998</v>
      </c>
      <c r="AK26" s="403">
        <v>-4377.0818639999998</v>
      </c>
      <c r="AL26" s="325">
        <v>-2666.4399319999998</v>
      </c>
      <c r="AM26" s="325">
        <v>-2710.564879</v>
      </c>
      <c r="AN26" s="325">
        <v>-1890.5726999999997</v>
      </c>
      <c r="AO26" s="325">
        <v>-2693.8867759999998</v>
      </c>
      <c r="AP26" s="325">
        <v>-1915.8767169999999</v>
      </c>
      <c r="AQ26" s="325">
        <v>-2269.5500050000001</v>
      </c>
      <c r="AR26" s="325">
        <v>-2318.0836509999999</v>
      </c>
      <c r="AS26" s="325">
        <v>-2655.744796</v>
      </c>
      <c r="AT26" s="325">
        <v>-2809.6154619999998</v>
      </c>
      <c r="AU26" s="325">
        <v>-1996.439431</v>
      </c>
      <c r="AV26" s="325">
        <v>-2618.2319480000006</v>
      </c>
      <c r="AW26" s="325">
        <v>-2767.1163000000001</v>
      </c>
      <c r="AX26" s="325">
        <v>-2091.616966</v>
      </c>
      <c r="AY26" s="325">
        <v>-2769.1714850000003</v>
      </c>
      <c r="AZ26" s="325">
        <v>-2211.673871</v>
      </c>
      <c r="BA26" s="325">
        <v>-2010.1020879999999</v>
      </c>
      <c r="BB26" s="325">
        <v>-2845.6941979999997</v>
      </c>
      <c r="BC26" s="325">
        <v>-1951.0045639999998</v>
      </c>
      <c r="BD26" s="384">
        <v>-2570</v>
      </c>
      <c r="BE26" s="384">
        <v>-2130</v>
      </c>
      <c r="BF26" s="384">
        <v>-2492</v>
      </c>
      <c r="BG26" s="384">
        <v>-1852</v>
      </c>
      <c r="BH26" s="384">
        <v>-3485</v>
      </c>
      <c r="BI26" s="456">
        <v>-4906.6417920000004</v>
      </c>
      <c r="BJ26" s="456">
        <v>-1908.036333</v>
      </c>
      <c r="BK26" s="456">
        <v>-3579.6920490000002</v>
      </c>
      <c r="BL26" s="456">
        <v>-2405.948441</v>
      </c>
      <c r="BO26" s="255"/>
    </row>
    <row r="27" spans="1:67" ht="14.5">
      <c r="H27" s="24"/>
      <c r="I27" s="24"/>
      <c r="J27" s="24" t="s">
        <v>154</v>
      </c>
      <c r="K27" s="24"/>
      <c r="L27" s="24"/>
      <c r="M27" s="448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49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49"/>
      <c r="AY27" s="24"/>
      <c r="AZ27" s="24"/>
      <c r="BA27" s="24"/>
      <c r="BB27" s="24"/>
      <c r="BC27" s="24"/>
    </row>
    <row r="28" spans="1:67" ht="14.5">
      <c r="A28" s="417" t="s">
        <v>204</v>
      </c>
      <c r="B28" s="417" t="s">
        <v>56</v>
      </c>
      <c r="C28" s="24">
        <v>796</v>
      </c>
      <c r="D28" s="24">
        <v>1156</v>
      </c>
      <c r="E28" s="24">
        <v>1058</v>
      </c>
      <c r="F28" s="24">
        <v>615</v>
      </c>
      <c r="G28" s="24">
        <v>1174.6390339999998</v>
      </c>
      <c r="H28" s="24">
        <v>1162</v>
      </c>
      <c r="I28" s="24">
        <v>2302.7751819999994</v>
      </c>
      <c r="J28" s="24">
        <v>2458.3756309999999</v>
      </c>
      <c r="K28" s="24">
        <v>2065.1478999999999</v>
      </c>
      <c r="L28" s="24">
        <f t="shared" si="0"/>
        <v>1898.4891669999997</v>
      </c>
      <c r="M28" s="448">
        <f t="shared" si="1"/>
        <v>367.09671399999996</v>
      </c>
      <c r="N28" s="24">
        <v>125.54966099999999</v>
      </c>
      <c r="O28" s="24">
        <v>138.92777699999999</v>
      </c>
      <c r="P28" s="24">
        <v>244.31240099999999</v>
      </c>
      <c r="Q28" s="24">
        <v>163.541507</v>
      </c>
      <c r="R28" s="24">
        <v>160.71083700000003</v>
      </c>
      <c r="S28" s="24">
        <v>306.14342399999998</v>
      </c>
      <c r="T28" s="24">
        <v>94.675012999999993</v>
      </c>
      <c r="U28" s="24">
        <v>148.63765999999998</v>
      </c>
      <c r="V28" s="24">
        <v>212.091553</v>
      </c>
      <c r="W28" s="24">
        <v>127.985677</v>
      </c>
      <c r="X28" s="24">
        <v>150.25267499999995</v>
      </c>
      <c r="Y28" s="24">
        <v>429.94699700000001</v>
      </c>
      <c r="Z28" s="449">
        <v>111.25573399999999</v>
      </c>
      <c r="AA28" s="449">
        <v>133.31017499999999</v>
      </c>
      <c r="AB28" s="449">
        <v>191.44737800000001</v>
      </c>
      <c r="AC28" s="449">
        <v>242.23241099999998</v>
      </c>
      <c r="AD28" s="449">
        <v>216.53919899999997</v>
      </c>
      <c r="AE28" s="449">
        <v>219.88859600000004</v>
      </c>
      <c r="AF28" s="449">
        <v>355.55541599999998</v>
      </c>
      <c r="AG28" s="449">
        <v>199.97298600000002</v>
      </c>
      <c r="AH28" s="449">
        <v>175.38320999999999</v>
      </c>
      <c r="AI28" s="449">
        <v>184.08500699999996</v>
      </c>
      <c r="AJ28" s="449">
        <v>195.66909799999999</v>
      </c>
      <c r="AK28" s="449">
        <v>233.03642100000002</v>
      </c>
      <c r="AL28" s="449">
        <v>128.657231</v>
      </c>
      <c r="AM28" s="449">
        <v>229.16249200000004</v>
      </c>
      <c r="AN28" s="449">
        <v>126.70777400000003</v>
      </c>
      <c r="AO28" s="449">
        <v>139.852676</v>
      </c>
      <c r="AP28" s="449">
        <v>90.924369999999996</v>
      </c>
      <c r="AQ28" s="449">
        <v>242.80600199999998</v>
      </c>
      <c r="AR28" s="449">
        <v>155.236816</v>
      </c>
      <c r="AS28" s="449">
        <v>176.92525799999999</v>
      </c>
      <c r="AT28" s="449">
        <v>178.35425799999999</v>
      </c>
      <c r="AU28" s="449">
        <v>269.94503500000002</v>
      </c>
      <c r="AV28" s="449">
        <v>90.406428999999989</v>
      </c>
      <c r="AW28" s="449">
        <v>236.16955899999999</v>
      </c>
      <c r="AX28" s="449">
        <v>180.23635199999998</v>
      </c>
      <c r="AY28" s="449">
        <v>34.078277999999997</v>
      </c>
      <c r="AZ28" s="449">
        <v>77.974700999999982</v>
      </c>
      <c r="BA28" s="449">
        <v>144.506508</v>
      </c>
      <c r="BB28" s="449">
        <v>130.428135</v>
      </c>
      <c r="BC28" s="449">
        <v>81.386145999999968</v>
      </c>
      <c r="BD28" s="320">
        <v>155</v>
      </c>
      <c r="BE28" s="320">
        <v>360</v>
      </c>
      <c r="BF28" s="320">
        <v>88</v>
      </c>
      <c r="BG28" s="320">
        <v>157</v>
      </c>
      <c r="BH28" s="454">
        <v>160</v>
      </c>
      <c r="BI28" s="425">
        <v>329.87904700000001</v>
      </c>
      <c r="BJ28" s="425">
        <v>43.842301999999997</v>
      </c>
      <c r="BK28" s="425">
        <v>219.54770199999999</v>
      </c>
      <c r="BL28" s="425">
        <v>103.70671</v>
      </c>
      <c r="BO28" s="255"/>
    </row>
    <row r="29" spans="1:67" ht="14.5">
      <c r="B29" s="417" t="s">
        <v>58</v>
      </c>
      <c r="C29" s="24">
        <v>2901</v>
      </c>
      <c r="D29" s="24">
        <v>3566</v>
      </c>
      <c r="E29" s="24">
        <v>3825</v>
      </c>
      <c r="F29" s="24">
        <v>4784</v>
      </c>
      <c r="G29" s="24">
        <v>5760.3853709999994</v>
      </c>
      <c r="H29" s="24">
        <v>5127</v>
      </c>
      <c r="I29" s="24">
        <v>8544.3384829999995</v>
      </c>
      <c r="J29" s="24">
        <v>4557.5759569999991</v>
      </c>
      <c r="K29" s="24">
        <v>4540.6635700000006</v>
      </c>
      <c r="L29" s="24">
        <f t="shared" si="0"/>
        <v>4495.7473749999999</v>
      </c>
      <c r="M29" s="448">
        <f t="shared" si="1"/>
        <v>796.32975399999998</v>
      </c>
      <c r="N29" s="320">
        <v>260</v>
      </c>
      <c r="O29" s="320">
        <v>216</v>
      </c>
      <c r="P29" s="320">
        <v>330</v>
      </c>
      <c r="Q29" s="320">
        <v>542</v>
      </c>
      <c r="R29" s="320">
        <v>422</v>
      </c>
      <c r="S29" s="320">
        <v>296</v>
      </c>
      <c r="T29" s="320">
        <v>403</v>
      </c>
      <c r="U29" s="320">
        <v>353</v>
      </c>
      <c r="V29" s="320">
        <v>596</v>
      </c>
      <c r="W29" s="320">
        <v>410</v>
      </c>
      <c r="X29" s="320">
        <v>326</v>
      </c>
      <c r="Y29" s="320">
        <v>578</v>
      </c>
      <c r="Z29" s="24">
        <v>316.31732800000003</v>
      </c>
      <c r="AA29" s="24">
        <v>309.82646900000003</v>
      </c>
      <c r="AB29" s="24">
        <v>286.39858900000013</v>
      </c>
      <c r="AC29" s="24">
        <v>534.05531999999994</v>
      </c>
      <c r="AD29" s="24">
        <v>342.26098199999996</v>
      </c>
      <c r="AE29" s="24">
        <v>312.68286699999999</v>
      </c>
      <c r="AF29" s="24">
        <v>334.63295699999998</v>
      </c>
      <c r="AG29" s="24">
        <v>460.13770399999993</v>
      </c>
      <c r="AH29" s="24">
        <v>306.53565900000007</v>
      </c>
      <c r="AI29" s="24">
        <v>474.39393799999993</v>
      </c>
      <c r="AJ29" s="24">
        <v>303.75900300000012</v>
      </c>
      <c r="AK29" s="449">
        <v>576.5751409999998</v>
      </c>
      <c r="AL29" s="449">
        <v>261.50264700000002</v>
      </c>
      <c r="AM29" s="449">
        <v>304.36168600000008</v>
      </c>
      <c r="AN29" s="449">
        <v>402.4026869999999</v>
      </c>
      <c r="AO29" s="449">
        <v>281.88919599999991</v>
      </c>
      <c r="AP29" s="449">
        <v>407.54557500000004</v>
      </c>
      <c r="AQ29" s="449">
        <v>393.18827000000005</v>
      </c>
      <c r="AR29" s="449">
        <v>426.815969</v>
      </c>
      <c r="AS29" s="449">
        <v>372.72497499999986</v>
      </c>
      <c r="AT29" s="449">
        <v>441.01146999999997</v>
      </c>
      <c r="AU29" s="449">
        <v>383.36181700000003</v>
      </c>
      <c r="AV29" s="449">
        <v>447.22545500000007</v>
      </c>
      <c r="AW29" s="449">
        <v>418.63382299999989</v>
      </c>
      <c r="AX29" s="449">
        <v>230.51047499999996</v>
      </c>
      <c r="AY29" s="449">
        <v>399.35731399999997</v>
      </c>
      <c r="AZ29" s="449">
        <v>147.52464500000005</v>
      </c>
      <c r="BA29" s="449">
        <v>359.99231000000003</v>
      </c>
      <c r="BB29" s="449">
        <v>379.5916959999999</v>
      </c>
      <c r="BC29" s="449">
        <v>251.19323299999996</v>
      </c>
      <c r="BD29" s="320">
        <v>145</v>
      </c>
      <c r="BE29" s="320">
        <v>405</v>
      </c>
      <c r="BF29" s="320">
        <v>396</v>
      </c>
      <c r="BG29" s="320">
        <v>94</v>
      </c>
      <c r="BH29" s="454">
        <v>802</v>
      </c>
      <c r="BI29" s="425">
        <v>885.57770200000004</v>
      </c>
      <c r="BJ29" s="425">
        <v>94.894739999999999</v>
      </c>
      <c r="BK29" s="425">
        <v>405.79570699999999</v>
      </c>
      <c r="BL29" s="425">
        <v>295.63930699999997</v>
      </c>
      <c r="BO29" s="255"/>
    </row>
    <row r="30" spans="1:67" ht="14.5">
      <c r="B30" s="417" t="s">
        <v>93</v>
      </c>
      <c r="C30" s="24">
        <v>-2105</v>
      </c>
      <c r="D30" s="24">
        <v>-2410</v>
      </c>
      <c r="E30" s="24">
        <v>-2767</v>
      </c>
      <c r="F30" s="24">
        <v>-4169</v>
      </c>
      <c r="G30" s="24">
        <v>-18368.267221999999</v>
      </c>
      <c r="H30" s="24">
        <v>-3965</v>
      </c>
      <c r="I30" s="24">
        <v>-6241.5633010000001</v>
      </c>
      <c r="J30" s="24">
        <v>-2099.2003259999992</v>
      </c>
      <c r="K30" s="24">
        <v>-2475.5156700000007</v>
      </c>
      <c r="L30" s="24">
        <f t="shared" si="0"/>
        <v>-2596.2582080000002</v>
      </c>
      <c r="M30" s="448">
        <f t="shared" si="1"/>
        <v>-429.23303999999996</v>
      </c>
      <c r="N30" s="320">
        <v>-134</v>
      </c>
      <c r="O30" s="320">
        <v>-77</v>
      </c>
      <c r="P30" s="320">
        <v>-86</v>
      </c>
      <c r="Q30" s="320">
        <v>-378</v>
      </c>
      <c r="R30" s="320">
        <v>-261</v>
      </c>
      <c r="S30" s="320">
        <v>11</v>
      </c>
      <c r="T30" s="320">
        <v>-308</v>
      </c>
      <c r="U30" s="320">
        <v>-205</v>
      </c>
      <c r="V30" s="320">
        <v>-384</v>
      </c>
      <c r="W30" s="320">
        <v>-282</v>
      </c>
      <c r="X30" s="320">
        <v>-175</v>
      </c>
      <c r="Y30" s="320">
        <v>-148</v>
      </c>
      <c r="Z30" s="24">
        <v>-205.06159400000004</v>
      </c>
      <c r="AA30" s="24">
        <v>-176.51629400000004</v>
      </c>
      <c r="AB30" s="24">
        <v>-94.951211000000114</v>
      </c>
      <c r="AC30" s="24">
        <v>-291.82290899999998</v>
      </c>
      <c r="AD30" s="24">
        <v>-125.72178299999999</v>
      </c>
      <c r="AE30" s="24">
        <v>-92.794270999999952</v>
      </c>
      <c r="AF30" s="24">
        <v>20.922459000000003</v>
      </c>
      <c r="AG30" s="24">
        <v>-260.16471799999988</v>
      </c>
      <c r="AH30" s="24">
        <v>-131.15244900000008</v>
      </c>
      <c r="AI30" s="24">
        <v>-290.30893099999997</v>
      </c>
      <c r="AJ30" s="24">
        <v>-108.08990500000013</v>
      </c>
      <c r="AK30" s="449">
        <v>-343.53871999999996</v>
      </c>
      <c r="AL30" s="449">
        <v>-132.845416</v>
      </c>
      <c r="AM30" s="449">
        <v>-75.199194000000034</v>
      </c>
      <c r="AN30" s="449">
        <v>-275.69491299999993</v>
      </c>
      <c r="AO30" s="449">
        <v>-142.03651999999988</v>
      </c>
      <c r="AP30" s="449">
        <v>-316.62120500000003</v>
      </c>
      <c r="AQ30" s="449">
        <v>-150.38226800000007</v>
      </c>
      <c r="AR30" s="449">
        <v>-271.57915300000013</v>
      </c>
      <c r="AS30" s="449">
        <v>-195.79971699999999</v>
      </c>
      <c r="AT30" s="449">
        <v>-262.65721200000007</v>
      </c>
      <c r="AU30" s="449">
        <v>-113.41678200000001</v>
      </c>
      <c r="AV30" s="449">
        <v>-356.81902600000006</v>
      </c>
      <c r="AW30" s="449">
        <v>-182.46426399999979</v>
      </c>
      <c r="AX30" s="449">
        <v>-50.274123000000031</v>
      </c>
      <c r="AY30" s="449">
        <v>-365.27903600000002</v>
      </c>
      <c r="AZ30" s="449">
        <v>-69.549944000000067</v>
      </c>
      <c r="BA30" s="449">
        <v>-215.48580200000009</v>
      </c>
      <c r="BB30" s="449">
        <v>-249.16356099999985</v>
      </c>
      <c r="BC30" s="449">
        <v>-169.80708699999991</v>
      </c>
      <c r="BD30" s="320">
        <v>11</v>
      </c>
      <c r="BE30" s="320">
        <v>-45</v>
      </c>
      <c r="BF30" s="320">
        <v>-308</v>
      </c>
      <c r="BG30" s="320">
        <v>63</v>
      </c>
      <c r="BH30" s="454">
        <v>-642</v>
      </c>
      <c r="BI30" s="425">
        <v>-555.69865500000003</v>
      </c>
      <c r="BJ30" s="425">
        <v>-51.052438000000002</v>
      </c>
      <c r="BK30" s="425">
        <v>-186.24800500000001</v>
      </c>
      <c r="BL30" s="425">
        <v>-191.93259699999999</v>
      </c>
    </row>
    <row r="31" spans="1:67" ht="14.5">
      <c r="G31" s="24"/>
      <c r="I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67" ht="14.5">
      <c r="A32" s="458" t="s">
        <v>234</v>
      </c>
      <c r="B32" s="177" t="s">
        <v>220</v>
      </c>
      <c r="C32" s="178"/>
      <c r="D32" s="178"/>
      <c r="E32" s="178"/>
      <c r="F32" s="178"/>
      <c r="G32" s="178"/>
      <c r="H32" s="178"/>
      <c r="I32" s="178"/>
      <c r="J32" s="178"/>
      <c r="K32" s="179"/>
      <c r="L32" s="437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X32" s="24"/>
      <c r="AY32" s="24"/>
      <c r="AZ32" s="24"/>
      <c r="BA32" s="24"/>
      <c r="BB32" s="24"/>
      <c r="BC32" s="24"/>
    </row>
    <row r="33" spans="2:55" ht="14.5">
      <c r="B33" s="180" t="s">
        <v>148</v>
      </c>
      <c r="C33" s="181"/>
      <c r="D33" s="181"/>
      <c r="E33" s="181"/>
      <c r="F33" s="181"/>
      <c r="G33" s="181"/>
      <c r="H33" s="181"/>
      <c r="I33" s="181"/>
      <c r="J33" s="181"/>
      <c r="K33" s="182"/>
      <c r="L33" s="438"/>
      <c r="M33" s="23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BC33" s="24"/>
    </row>
    <row r="34" spans="2:55" ht="14.5">
      <c r="B34" s="130"/>
      <c r="C34" s="333"/>
      <c r="D34" s="333"/>
      <c r="E34" s="333"/>
      <c r="F34" s="333"/>
      <c r="G34" s="333"/>
      <c r="I34" s="24"/>
      <c r="J34" s="94"/>
      <c r="K34" s="94"/>
      <c r="L34" s="94"/>
      <c r="M34" s="9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BC34" s="24"/>
    </row>
    <row r="35" spans="2:55" ht="21" customHeight="1">
      <c r="N35" s="106"/>
      <c r="O35" s="106"/>
      <c r="P35" s="106"/>
      <c r="Q35" s="106"/>
      <c r="R35" s="106"/>
    </row>
    <row r="36" spans="2:55" ht="21" customHeight="1">
      <c r="H36" s="24"/>
      <c r="K36" s="107"/>
      <c r="L36" s="107"/>
      <c r="M36" s="111"/>
      <c r="N36" s="106"/>
      <c r="O36" s="106"/>
      <c r="P36" s="106"/>
      <c r="Q36" s="106"/>
      <c r="R36" s="106"/>
    </row>
    <row r="37" spans="2:55" ht="21" customHeight="1">
      <c r="H37" s="24"/>
    </row>
  </sheetData>
  <mergeCells count="14">
    <mergeCell ref="BJ4:BL4"/>
    <mergeCell ref="B34:G34"/>
    <mergeCell ref="A1:A2"/>
    <mergeCell ref="A3:A5"/>
    <mergeCell ref="N4:Y4"/>
    <mergeCell ref="Z4:AK4"/>
    <mergeCell ref="AL4:AW4"/>
    <mergeCell ref="B32:K32"/>
    <mergeCell ref="B33:K33"/>
    <mergeCell ref="C3:M4"/>
    <mergeCell ref="AY4:BI4"/>
    <mergeCell ref="C1:BL1"/>
    <mergeCell ref="C2:BL2"/>
    <mergeCell ref="N3:BL3"/>
  </mergeCells>
  <phoneticPr fontId="4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1_BOT</vt:lpstr>
      <vt:lpstr>2_M</vt:lpstr>
      <vt:lpstr>3_DX</vt:lpstr>
      <vt:lpstr>4_ReX</vt:lpstr>
      <vt:lpstr>5_TX</vt:lpstr>
      <vt:lpstr>6_PrinX</vt:lpstr>
      <vt:lpstr>7_PrinM</vt:lpstr>
      <vt:lpstr>8_BOT_PC</vt:lpstr>
      <vt:lpstr>9_Trade_Reg</vt:lpstr>
      <vt:lpstr>10_Trade_Trspt</vt:lpstr>
      <vt:lpstr>11_Trade_Ag</vt:lpstr>
      <vt:lpstr>12_X_SITC</vt:lpstr>
      <vt:lpstr>13_M_SITC</vt:lpstr>
    </vt:vector>
  </TitlesOfParts>
  <Company>SPC/CPS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nilimal</dc:creator>
  <cp:lastModifiedBy>Nilima Lal</cp:lastModifiedBy>
  <cp:lastPrinted>2015-09-17T03:30:14Z</cp:lastPrinted>
  <dcterms:created xsi:type="dcterms:W3CDTF">2012-03-14T10:51:45Z</dcterms:created>
  <dcterms:modified xsi:type="dcterms:W3CDTF">2022-07-15T01:20:50Z</dcterms:modified>
</cp:coreProperties>
</file>