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LALAE\OneDrive - SPC\Desktop-OMD-Heilala-LT\Procurement &amp; Grants\Procurement\2022\1.PAG\22-4749-PRO\Solicitation\"/>
    </mc:Choice>
  </mc:AlternateContent>
  <xr:revisionPtr revIDLastSave="0" documentId="8_{C757D7CA-CEB9-4FAD-93FB-FC4CB1CA9F34}" xr6:coauthVersionLast="47" xr6:coauthVersionMax="47" xr10:uidLastSave="{00000000-0000-0000-0000-000000000000}"/>
  <bookViews>
    <workbookView xWindow="-110" yWindow="-110" windowWidth="19420" windowHeight="10420" xr2:uid="{E4390A49-29BE-4BA6-B39C-F5C4EE278820}"/>
  </bookViews>
  <sheets>
    <sheet name="Detailed Financial Proposal" sheetId="1" r:id="rId1"/>
    <sheet name="Summary Financials" sheetId="3" r:id="rId2"/>
  </sheets>
  <definedNames>
    <definedName name="_xlnm.Print_Titles" localSheetId="0">'Detailed Financial Proposal'!$4:$4</definedName>
    <definedName name="_xlnm.Print_Titles" localSheetId="1">'Summary Financials'!$3:$3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7" i="1" l="1"/>
  <c r="A178" i="1" s="1"/>
  <c r="A179" i="1" s="1"/>
  <c r="A180" i="1" s="1"/>
  <c r="A181" i="1" l="1"/>
  <c r="A182" i="1" s="1"/>
  <c r="A183" i="1" s="1"/>
  <c r="A184" i="1" s="1"/>
  <c r="A185" i="1" s="1"/>
  <c r="A186" i="1" s="1"/>
  <c r="B12" i="3" l="1"/>
  <c r="B11" i="3"/>
  <c r="B10" i="3"/>
  <c r="B9" i="3"/>
  <c r="B8" i="3"/>
  <c r="B7" i="3"/>
  <c r="B6" i="3"/>
  <c r="B5" i="3"/>
  <c r="B4" i="3"/>
  <c r="G190" i="1"/>
  <c r="G189" i="1"/>
  <c r="G191" i="1" s="1"/>
  <c r="A171" i="1"/>
  <c r="A172" i="1" s="1"/>
  <c r="A173" i="1" s="1"/>
  <c r="A174" i="1" s="1"/>
  <c r="A175" i="1" s="1"/>
  <c r="A176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44" i="1"/>
  <c r="A45" i="1" s="1"/>
  <c r="A4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13" i="3" l="1"/>
</calcChain>
</file>

<file path=xl/sharedStrings.xml><?xml version="1.0" encoding="utf-8"?>
<sst xmlns="http://schemas.openxmlformats.org/spreadsheetml/2006/main" count="385" uniqueCount="178">
  <si>
    <t>#</t>
  </si>
  <si>
    <t>Item</t>
  </si>
  <si>
    <t>Unit</t>
  </si>
  <si>
    <t>Qtty per set</t>
  </si>
  <si>
    <t>Total qtty</t>
  </si>
  <si>
    <t>40mm flowmeter assemblies (18 sets)</t>
  </si>
  <si>
    <t xml:space="preserve">PE elbow 50mm </t>
  </si>
  <si>
    <t>ea</t>
  </si>
  <si>
    <t>PE adaptor elbow 50mm x 2" F</t>
  </si>
  <si>
    <t>PE Y-type strainer with SS basket 2" MM</t>
  </si>
  <si>
    <t>PE threaded socket 50mm FF</t>
  </si>
  <si>
    <t>PE riser 2" x 100mm TBE MM</t>
  </si>
  <si>
    <t>length</t>
  </si>
  <si>
    <t>PE 2" threaded tee with 3/4" threaded offtake FFF</t>
  </si>
  <si>
    <t>Lockable SS ball valve 3/4", at least one end male, master key to match all ball valve locks ordered</t>
  </si>
  <si>
    <t>SS lock and key for ball valve</t>
  </si>
  <si>
    <t>PE riser 2" x 450mm TBE MM</t>
  </si>
  <si>
    <t>Elster 40mm V100 flowmeter with 50mm MM threaded connections</t>
  </si>
  <si>
    <t>PE riser 2" x 300mm TBE MM</t>
  </si>
  <si>
    <t>PE check (non-return) valve 50mm brass FF</t>
  </si>
  <si>
    <t>PE nipple 2" MM</t>
  </si>
  <si>
    <t>Thread tape 10m pink</t>
  </si>
  <si>
    <t>roll</t>
  </si>
  <si>
    <t>80mm flowmeter assemblies (9 sets)</t>
  </si>
  <si>
    <t>DICL flanged 90° bend 80mm</t>
  </si>
  <si>
    <t>DICL 500mm flanged spool piece 80mm</t>
  </si>
  <si>
    <t>DICL non-thrust dismantling joint 80mm</t>
  </si>
  <si>
    <t>Flanged Elster H4000 Woltman 80mm Helix flowmeter</t>
  </si>
  <si>
    <t>DI (FBE coated) tapping band with 12.5mm BSP tapping F</t>
  </si>
  <si>
    <t>SS ball valve 12.5mm MM</t>
  </si>
  <si>
    <t>SS DN50 "WIKA" glycerine-filled pressure gauge, 500kPa max. pressure, with reducer to suit 12.5mm ball valve (listed above)</t>
  </si>
  <si>
    <t>DICL 1000mm flanged spool piece 80mm</t>
  </si>
  <si>
    <t xml:space="preserve">Flanged gate valve 80mm </t>
  </si>
  <si>
    <t>Spare nuts, bolts and washers for flanged connections</t>
  </si>
  <si>
    <t>set</t>
  </si>
  <si>
    <t>Mainline connections for 80mm flowmeter assemblies (3 x 100mm &amp; 6 x 150mm)</t>
  </si>
  <si>
    <t>DICL flanged socket for 100mm PVC mains</t>
  </si>
  <si>
    <t>DICL flanged reducer 100mm - 80mm</t>
  </si>
  <si>
    <t>DICL flanged socket for 150mm PVC mains</t>
  </si>
  <si>
    <t>DICL flanged reducer 150mm to 80mm</t>
  </si>
  <si>
    <t>15mm household meter assemblies, PE version (10 sets)</t>
  </si>
  <si>
    <t>PE adaptor 20mm M</t>
  </si>
  <si>
    <t>PE pipe PN9 20mm</t>
  </si>
  <si>
    <t>m</t>
  </si>
  <si>
    <t>PE threaded elbow 20mm FF 90°</t>
  </si>
  <si>
    <t>PE riser 20mm x 300mm MM</t>
  </si>
  <si>
    <t>PE reducing nipple 20mm x 15mm</t>
  </si>
  <si>
    <t>Brass magnetic valve 15mm FF</t>
  </si>
  <si>
    <t>Magnetic valve key</t>
  </si>
  <si>
    <t>PE threaded socket 20mm FF</t>
  </si>
  <si>
    <t>PE riser 20mm x 150mm MM</t>
  </si>
  <si>
    <t>Honeywell V110 co-polymer resin 15mm water meter with 20mm MM connections</t>
  </si>
  <si>
    <t>PVC threaded barrel union 20mm FF</t>
  </si>
  <si>
    <t>PE riser 20mm x 100mm MM</t>
  </si>
  <si>
    <t xml:space="preserve">PE riser 20mm x 300mm MM </t>
  </si>
  <si>
    <t>PE faucet elbow 20mm F 90°</t>
  </si>
  <si>
    <t>PVC plug 20mm</t>
  </si>
  <si>
    <t>Thread tape 10m blue</t>
  </si>
  <si>
    <t>Polyethylene rectangular lockable meter box 600x350x300mm with base screw slots</t>
  </si>
  <si>
    <t>SS dynabolts with lock nuts to secure meter box to slab</t>
  </si>
  <si>
    <t>Key for meter box</t>
  </si>
  <si>
    <t>15mm household meter assemblies, PVC version (10 sets)</t>
  </si>
  <si>
    <t>PVC valve socket 20mm x 3/4" M</t>
  </si>
  <si>
    <t>PVC pressure pipe SWJ 20mm 5.8m</t>
  </si>
  <si>
    <t>PE elbow 20mm 90°</t>
  </si>
  <si>
    <t>PVC barrel union 20mm</t>
  </si>
  <si>
    <t>Polyethylene rectangular lockable meter box 14" x 19" with base screw slots</t>
  </si>
  <si>
    <t>Pipe and fittings</t>
  </si>
  <si>
    <t>UPVC DN150 class 9 pipe 5.8m rubber ring jointed (RRJ)</t>
  </si>
  <si>
    <t>UPVC DN100 class 9 pipe 5.8m RRJ</t>
  </si>
  <si>
    <t>UPVC 150/100/150mm reducing tee junction RRJ</t>
  </si>
  <si>
    <t>UPVC 150mm tee junction RRJ</t>
  </si>
  <si>
    <t>UPVC 150 x 100mm reducing socket RRJ</t>
  </si>
  <si>
    <t>Marker tape for underground pipelines - "DANGER, BURIED WATER MAIN BELOW" or similar</t>
  </si>
  <si>
    <t>PE 2" x 63mm PE reducing adaptor F (63mm F thread)</t>
  </si>
  <si>
    <t>PE 2" x 50mm PE adaptor F</t>
  </si>
  <si>
    <t>PE 2" x 50mm PE adaptor M</t>
  </si>
  <si>
    <t>Equipment and tools</t>
  </si>
  <si>
    <t>Petrol 3" Flexdrive motor/pump with 9m Flexshaft, complete with 3" discharge hose (50m) and connectors to suit</t>
  </si>
  <si>
    <t>3" discharge hose (as per above)</t>
  </si>
  <si>
    <t>Diesel or petrol concrete mixer ≥ 350 L</t>
  </si>
  <si>
    <t>Heavy duty aluminium checker plate toolbox min. 1200 x 500 x 450mm</t>
  </si>
  <si>
    <t>pc</t>
  </si>
  <si>
    <t>Heavy duty aluminium checker plate toolbox min. 900 x 500 x 450mm</t>
  </si>
  <si>
    <t>Padlock 40mm with same master key (to fit toolboxes above)</t>
  </si>
  <si>
    <t>Cordless brushless hammer driver drill 18V</t>
  </si>
  <si>
    <t>Cordless brushless impact driver 18V</t>
  </si>
  <si>
    <t>Cordless brushless 185mm (7-1/4") circular saw 18V</t>
  </si>
  <si>
    <t>Cordless brushless 125mm (5") angle grinder 18V</t>
  </si>
  <si>
    <t>Cordless heat gun 18V with nozzles/accessories</t>
  </si>
  <si>
    <t>18V battery for cordless tools</t>
  </si>
  <si>
    <t>18V battery charger for cordless tools</t>
  </si>
  <si>
    <t>185mm (7-1/4") circular saw blade</t>
  </si>
  <si>
    <t>125mm (5") angle grinder cutting disc</t>
  </si>
  <si>
    <t>Drill bit set ≥ 20pc, metric</t>
  </si>
  <si>
    <t>Impact driver bit set ≥ 20pc</t>
  </si>
  <si>
    <t xml:space="preserve">12V lithium-ion battery 20 - 100Ah (the smaller &amp; lighter the better)  </t>
  </si>
  <si>
    <t>Socket set ≥ 25pc with ratchet, metric</t>
  </si>
  <si>
    <t>Screwdriver set ≥ 12pc</t>
  </si>
  <si>
    <t>Spanner set ≥ 15pc</t>
  </si>
  <si>
    <t>Bastard file ≥ 150mm</t>
  </si>
  <si>
    <t>Hack saw 300mm</t>
  </si>
  <si>
    <t>Hack saw blades</t>
  </si>
  <si>
    <t>Hand saw ≥ 500mm</t>
  </si>
  <si>
    <t>Double-sided step ladder ≥ 3m</t>
  </si>
  <si>
    <t>Manual iron pipe threader with 1/2" to 2" dies, extension bars &amp; ratchet</t>
  </si>
  <si>
    <t>Manual PVC pipe threader with 1/2", 3/4" and 1" dies</t>
  </si>
  <si>
    <t>Manual pipe/drain cleaning auger tool, ≥ 2m</t>
  </si>
  <si>
    <t>Toilet plunger</t>
  </si>
  <si>
    <t>Pipe cutter PVC &amp; PE ≥ 50mm</t>
  </si>
  <si>
    <t>Pipe wrench 300mm</t>
  </si>
  <si>
    <t>Pipe wrench 450mm</t>
  </si>
  <si>
    <t>Pipe wrench 600mm</t>
  </si>
  <si>
    <t>Pipe wrench 900mm</t>
  </si>
  <si>
    <t>Bench vice 150mm</t>
  </si>
  <si>
    <t>Bench grinder 150mm (2-wheel)</t>
  </si>
  <si>
    <t>Bench grinding wheel 150mm</t>
  </si>
  <si>
    <t>Digital multimeter</t>
  </si>
  <si>
    <t>Stud finder, rechargeable</t>
  </si>
  <si>
    <t>Ultrasonic dog deterrent, rechargeable</t>
  </si>
  <si>
    <t>Claw hammer ≥ 20oz</t>
  </si>
  <si>
    <t>Rubber mallet ≥ 24oz</t>
  </si>
  <si>
    <t>Sledgehammer ≥ 3.5kg</t>
  </si>
  <si>
    <t>Wrecking bar ≥ 450mm</t>
  </si>
  <si>
    <t>Crowbar ≥ 1500 x 25mm</t>
  </si>
  <si>
    <t>Round-mouth shovel</t>
  </si>
  <si>
    <t>Square-mouth shovel</t>
  </si>
  <si>
    <t>Trenching shovel</t>
  </si>
  <si>
    <t>Tin snips - straight cut</t>
  </si>
  <si>
    <t>Tin snips - left cut</t>
  </si>
  <si>
    <t>Tins snips - right cut</t>
  </si>
  <si>
    <t>Rivet gun, heavy duty</t>
  </si>
  <si>
    <t>Rivets, aluminium</t>
  </si>
  <si>
    <t>Caulking gun</t>
  </si>
  <si>
    <t>Silicone sealant clear</t>
  </si>
  <si>
    <t>tube</t>
  </si>
  <si>
    <t>Silicone sealant white</t>
  </si>
  <si>
    <t>Plumbing thread tape (blue)</t>
  </si>
  <si>
    <t>Plumbing thread tape (pink)</t>
  </si>
  <si>
    <t>Solar and wind pump parts</t>
  </si>
  <si>
    <t>Lorentz MC 4 connection</t>
  </si>
  <si>
    <t>3" x 2" leather bucket (2-pk)</t>
  </si>
  <si>
    <t>pair</t>
  </si>
  <si>
    <t>1-3/8" leather bucket (2-pk)</t>
  </si>
  <si>
    <t>1-1/2" leather bucket (2-pk)</t>
  </si>
  <si>
    <t>ENTER INFORMATION INTO BLUE CELLS ONLY</t>
  </si>
  <si>
    <t>Cost [AUD]</t>
  </si>
  <si>
    <t>Unit cost [AUD]</t>
  </si>
  <si>
    <t>lump</t>
  </si>
  <si>
    <t>Delivery</t>
  </si>
  <si>
    <t>TOTAL GOODS</t>
  </si>
  <si>
    <t>TOTAL DELIVERY</t>
  </si>
  <si>
    <t>TOTAL GOODS AND DELIVERY</t>
  </si>
  <si>
    <t>FINANCIAL PRPOPOSAL SUMMARY TABLE</t>
  </si>
  <si>
    <t>TOTAL [AUD]</t>
  </si>
  <si>
    <t>DETAILED FINANCIAL PRPOPOSAL TABLE</t>
  </si>
  <si>
    <t>Delivery to Kiritimati Island port within 7 months</t>
  </si>
  <si>
    <t>200 micron plastic sheet, min 600mm width</t>
  </si>
  <si>
    <t>250mm OD Class E groundwater well cover for 100mm boreholes; e.g. 200 Nondo Class E flush-mount groundwater well cover</t>
  </si>
  <si>
    <t>100mm well plug; e.g. FieldTech well plug for 100mm monitoring wells</t>
  </si>
  <si>
    <t>UPVC 100mm plain end cap</t>
  </si>
  <si>
    <t>Polyethylene rectangular meter box approx. 600x350x300mm with base screw slots</t>
  </si>
  <si>
    <t>Table will be automatically updated with entries from the Detailed Financial Proposal tab - please double check</t>
  </si>
  <si>
    <t>Category</t>
  </si>
  <si>
    <t>Lorentz pump end PE HRE-14-2</t>
  </si>
  <si>
    <t>Lorentz ECDrive 1800 HRE 1.7kW motor</t>
  </si>
  <si>
    <t>Lorentz PS 2-1800 Controller 1.8kVA fitted with manual speed control dial</t>
  </si>
  <si>
    <t>Lorentz PV disconnect 440-40-2 (dual string)</t>
  </si>
  <si>
    <t>Lorentz water level probe sensor</t>
  </si>
  <si>
    <t>drum</t>
  </si>
  <si>
    <t>Lorentz PS2 Input/Output Board</t>
  </si>
  <si>
    <t>Lorentz PS2 LED Board</t>
  </si>
  <si>
    <t>Lorentz PS2 Main Board - 600</t>
  </si>
  <si>
    <t>Lorentz PS2 Main Board - 1800</t>
  </si>
  <si>
    <t>Lorentz PS2 Power Board - 200 to 1800</t>
  </si>
  <si>
    <t>Lorentz PS2 - Manual Speed Control Kit</t>
  </si>
  <si>
    <t>Flow Sleeve Kit for Lorentz HRE pumps</t>
  </si>
  <si>
    <t>2C 1.5mm single phase cable for Lorentz water level probes 500m 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</si>
</sst>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4" borderId="0" xfId="0" applyFill="1"/>
    <xf numFmtId="0" fontId="6" fillId="0" borderId="0" xfId="0" applyFont="1"/>
    <xf numFmtId="44" fontId="0" fillId="0" borderId="0" xfId="1" applyFont="1"/>
    <xf numFmtId="44" fontId="6" fillId="4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44" fontId="8" fillId="0" borderId="1" xfId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5" borderId="0" xfId="0" applyFill="1"/>
    <xf numFmtId="0" fontId="11" fillId="5" borderId="0" xfId="0" applyFont="1" applyFill="1"/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19FF-F5B4-4E4E-A733-37252182F828}">
  <sheetPr>
    <pageSetUpPr fitToPage="1"/>
  </sheetPr>
  <dimension ref="A1:G191"/>
  <sheetViews>
    <sheetView tabSelected="1" zoomScale="130" zoomScaleNormal="130" workbookViewId="0">
      <pane ySplit="4" topLeftCell="A33" activePane="bottomLeft" state="frozen"/>
      <selection pane="bottomLeft" activeCell="B182" sqref="B182"/>
    </sheetView>
  </sheetViews>
  <sheetFormatPr defaultRowHeight="14.5" x14ac:dyDescent="0.35"/>
  <cols>
    <col min="1" max="1" width="5" style="27" bestFit="1" customWidth="1"/>
    <col min="2" max="2" width="51" customWidth="1"/>
    <col min="3" max="3" width="6" bestFit="1" customWidth="1"/>
    <col min="4" max="4" width="8.1796875" customWidth="1"/>
    <col min="5" max="5" width="7.81640625" bestFit="1" customWidth="1"/>
    <col min="6" max="6" width="22.26953125" style="3" customWidth="1"/>
    <col min="7" max="7" width="23.26953125" style="3" customWidth="1"/>
  </cols>
  <sheetData>
    <row r="1" spans="1:7" ht="15.5" x14ac:dyDescent="0.35">
      <c r="A1" s="25" t="s">
        <v>155</v>
      </c>
    </row>
    <row r="2" spans="1:7" x14ac:dyDescent="0.35">
      <c r="A2" s="26" t="s">
        <v>145</v>
      </c>
      <c r="B2" s="1"/>
    </row>
    <row r="3" spans="1:7" x14ac:dyDescent="0.35">
      <c r="A3" s="33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7" t="s">
        <v>147</v>
      </c>
      <c r="G3" s="37" t="s">
        <v>146</v>
      </c>
    </row>
    <row r="4" spans="1:7" x14ac:dyDescent="0.35">
      <c r="A4" s="34"/>
      <c r="B4" s="36"/>
      <c r="C4" s="36"/>
      <c r="D4" s="36"/>
      <c r="E4" s="36"/>
      <c r="F4" s="38"/>
      <c r="G4" s="38"/>
    </row>
    <row r="5" spans="1:7" s="5" customFormat="1" ht="15" customHeight="1" x14ac:dyDescent="0.35">
      <c r="A5" s="32" t="s">
        <v>5</v>
      </c>
      <c r="B5" s="32"/>
      <c r="C5" s="32"/>
      <c r="D5" s="32"/>
      <c r="E5" s="32"/>
      <c r="F5" s="32"/>
      <c r="G5" s="32"/>
    </row>
    <row r="6" spans="1:7" s="5" customFormat="1" x14ac:dyDescent="0.35">
      <c r="A6" s="24">
        <v>1.01</v>
      </c>
      <c r="B6" s="17" t="s">
        <v>6</v>
      </c>
      <c r="C6" s="18" t="s">
        <v>7</v>
      </c>
      <c r="D6" s="18">
        <v>1</v>
      </c>
      <c r="E6" s="18">
        <v>18</v>
      </c>
      <c r="F6" s="15"/>
      <c r="G6" s="15"/>
    </row>
    <row r="7" spans="1:7" s="5" customFormat="1" x14ac:dyDescent="0.35">
      <c r="A7" s="24">
        <f t="shared" ref="A7:A24" si="0">A6+0.01</f>
        <v>1.02</v>
      </c>
      <c r="B7" s="17" t="s">
        <v>8</v>
      </c>
      <c r="C7" s="18" t="s">
        <v>7</v>
      </c>
      <c r="D7" s="18">
        <v>1</v>
      </c>
      <c r="E7" s="18">
        <v>18</v>
      </c>
      <c r="F7" s="15"/>
      <c r="G7" s="15"/>
    </row>
    <row r="8" spans="1:7" s="5" customFormat="1" x14ac:dyDescent="0.35">
      <c r="A8" s="24">
        <f t="shared" si="0"/>
        <v>1.03</v>
      </c>
      <c r="B8" s="17" t="s">
        <v>9</v>
      </c>
      <c r="C8" s="18" t="s">
        <v>7</v>
      </c>
      <c r="D8" s="18">
        <v>1</v>
      </c>
      <c r="E8" s="18">
        <v>18</v>
      </c>
      <c r="F8" s="15"/>
      <c r="G8" s="15"/>
    </row>
    <row r="9" spans="1:7" s="5" customFormat="1" x14ac:dyDescent="0.35">
      <c r="A9" s="24">
        <f t="shared" si="0"/>
        <v>1.04</v>
      </c>
      <c r="B9" s="17" t="s">
        <v>10</v>
      </c>
      <c r="C9" s="18" t="s">
        <v>7</v>
      </c>
      <c r="D9" s="18">
        <v>1</v>
      </c>
      <c r="E9" s="18">
        <v>18</v>
      </c>
      <c r="F9" s="15"/>
      <c r="G9" s="15"/>
    </row>
    <row r="10" spans="1:7" s="5" customFormat="1" x14ac:dyDescent="0.35">
      <c r="A10" s="24">
        <f t="shared" si="0"/>
        <v>1.05</v>
      </c>
      <c r="B10" s="17" t="s">
        <v>11</v>
      </c>
      <c r="C10" s="18" t="s">
        <v>12</v>
      </c>
      <c r="D10" s="18">
        <v>1</v>
      </c>
      <c r="E10" s="18">
        <v>18</v>
      </c>
      <c r="F10" s="15"/>
      <c r="G10" s="15"/>
    </row>
    <row r="11" spans="1:7" s="5" customFormat="1" x14ac:dyDescent="0.35">
      <c r="A11" s="24">
        <f t="shared" si="0"/>
        <v>1.06</v>
      </c>
      <c r="B11" s="17" t="s">
        <v>13</v>
      </c>
      <c r="C11" s="18" t="s">
        <v>7</v>
      </c>
      <c r="D11" s="18">
        <v>1</v>
      </c>
      <c r="E11" s="18">
        <v>18</v>
      </c>
      <c r="F11" s="15"/>
      <c r="G11" s="15"/>
    </row>
    <row r="12" spans="1:7" s="5" customFormat="1" ht="24" x14ac:dyDescent="0.35">
      <c r="A12" s="24">
        <f t="shared" si="0"/>
        <v>1.07</v>
      </c>
      <c r="B12" s="17" t="s">
        <v>14</v>
      </c>
      <c r="C12" s="18" t="s">
        <v>7</v>
      </c>
      <c r="D12" s="18">
        <v>1</v>
      </c>
      <c r="E12" s="18">
        <v>18</v>
      </c>
      <c r="F12" s="15"/>
      <c r="G12" s="15"/>
    </row>
    <row r="13" spans="1:7" s="5" customFormat="1" x14ac:dyDescent="0.35">
      <c r="A13" s="24">
        <f t="shared" si="0"/>
        <v>1.08</v>
      </c>
      <c r="B13" s="17" t="s">
        <v>15</v>
      </c>
      <c r="C13" s="18" t="s">
        <v>7</v>
      </c>
      <c r="D13" s="18">
        <v>1</v>
      </c>
      <c r="E13" s="18">
        <v>18</v>
      </c>
      <c r="F13" s="15"/>
      <c r="G13" s="15"/>
    </row>
    <row r="14" spans="1:7" s="5" customFormat="1" x14ac:dyDescent="0.35">
      <c r="A14" s="24">
        <f t="shared" si="0"/>
        <v>1.0900000000000001</v>
      </c>
      <c r="B14" s="17" t="s">
        <v>16</v>
      </c>
      <c r="C14" s="18" t="s">
        <v>7</v>
      </c>
      <c r="D14" s="18">
        <v>1</v>
      </c>
      <c r="E14" s="18">
        <v>18</v>
      </c>
      <c r="F14" s="15"/>
      <c r="G14" s="15"/>
    </row>
    <row r="15" spans="1:7" s="5" customFormat="1" x14ac:dyDescent="0.35">
      <c r="A15" s="24">
        <f t="shared" si="0"/>
        <v>1.1000000000000001</v>
      </c>
      <c r="B15" s="17" t="s">
        <v>10</v>
      </c>
      <c r="C15" s="18" t="s">
        <v>7</v>
      </c>
      <c r="D15" s="18">
        <v>1</v>
      </c>
      <c r="E15" s="18">
        <v>18</v>
      </c>
      <c r="F15" s="15"/>
      <c r="G15" s="15"/>
    </row>
    <row r="16" spans="1:7" s="5" customFormat="1" x14ac:dyDescent="0.35">
      <c r="A16" s="24">
        <f t="shared" si="0"/>
        <v>1.1100000000000001</v>
      </c>
      <c r="B16" s="17" t="s">
        <v>17</v>
      </c>
      <c r="C16" s="18" t="s">
        <v>7</v>
      </c>
      <c r="D16" s="18">
        <v>1</v>
      </c>
      <c r="E16" s="18">
        <v>18</v>
      </c>
      <c r="F16" s="15"/>
      <c r="G16" s="15"/>
    </row>
    <row r="17" spans="1:7" s="5" customFormat="1" x14ac:dyDescent="0.35">
      <c r="A17" s="24">
        <f t="shared" si="0"/>
        <v>1.1200000000000001</v>
      </c>
      <c r="B17" s="17" t="s">
        <v>10</v>
      </c>
      <c r="C17" s="18" t="s">
        <v>7</v>
      </c>
      <c r="D17" s="18">
        <v>1</v>
      </c>
      <c r="E17" s="18">
        <v>18</v>
      </c>
      <c r="F17" s="15"/>
      <c r="G17" s="15"/>
    </row>
    <row r="18" spans="1:7" s="5" customFormat="1" x14ac:dyDescent="0.35">
      <c r="A18" s="24">
        <f t="shared" si="0"/>
        <v>1.1300000000000001</v>
      </c>
      <c r="B18" s="17" t="s">
        <v>18</v>
      </c>
      <c r="C18" s="18" t="s">
        <v>12</v>
      </c>
      <c r="D18" s="18">
        <v>1</v>
      </c>
      <c r="E18" s="18">
        <v>18</v>
      </c>
      <c r="F18" s="15"/>
      <c r="G18" s="15"/>
    </row>
    <row r="19" spans="1:7" s="5" customFormat="1" x14ac:dyDescent="0.35">
      <c r="A19" s="24">
        <f t="shared" si="0"/>
        <v>1.1400000000000001</v>
      </c>
      <c r="B19" s="17" t="s">
        <v>19</v>
      </c>
      <c r="C19" s="18" t="s">
        <v>7</v>
      </c>
      <c r="D19" s="18">
        <v>1</v>
      </c>
      <c r="E19" s="18">
        <v>18</v>
      </c>
      <c r="F19" s="15"/>
      <c r="G19" s="15"/>
    </row>
    <row r="20" spans="1:7" s="5" customFormat="1" x14ac:dyDescent="0.35">
      <c r="A20" s="24">
        <f t="shared" si="0"/>
        <v>1.1500000000000001</v>
      </c>
      <c r="B20" s="17" t="s">
        <v>20</v>
      </c>
      <c r="C20" s="18" t="s">
        <v>7</v>
      </c>
      <c r="D20" s="18">
        <v>1</v>
      </c>
      <c r="E20" s="18">
        <v>18</v>
      </c>
      <c r="F20" s="15"/>
      <c r="G20" s="15"/>
    </row>
    <row r="21" spans="1:7" s="5" customFormat="1" x14ac:dyDescent="0.35">
      <c r="A21" s="24">
        <f t="shared" si="0"/>
        <v>1.1600000000000001</v>
      </c>
      <c r="B21" s="17" t="s">
        <v>8</v>
      </c>
      <c r="C21" s="18" t="s">
        <v>7</v>
      </c>
      <c r="D21" s="18">
        <v>1</v>
      </c>
      <c r="E21" s="18">
        <v>18</v>
      </c>
      <c r="F21" s="15"/>
      <c r="G21" s="15"/>
    </row>
    <row r="22" spans="1:7" s="5" customFormat="1" x14ac:dyDescent="0.35">
      <c r="A22" s="24">
        <f t="shared" si="0"/>
        <v>1.1700000000000002</v>
      </c>
      <c r="B22" s="17" t="s">
        <v>6</v>
      </c>
      <c r="C22" s="18" t="s">
        <v>7</v>
      </c>
      <c r="D22" s="18">
        <v>1</v>
      </c>
      <c r="E22" s="18">
        <v>18</v>
      </c>
      <c r="F22" s="15"/>
      <c r="G22" s="15"/>
    </row>
    <row r="23" spans="1:7" s="5" customFormat="1" ht="15" customHeight="1" x14ac:dyDescent="0.35">
      <c r="A23" s="24">
        <f t="shared" si="0"/>
        <v>1.1800000000000002</v>
      </c>
      <c r="B23" s="16" t="s">
        <v>161</v>
      </c>
      <c r="C23" s="18" t="s">
        <v>7</v>
      </c>
      <c r="D23" s="18">
        <v>1</v>
      </c>
      <c r="E23" s="18">
        <v>18</v>
      </c>
      <c r="F23" s="15"/>
      <c r="G23" s="15"/>
    </row>
    <row r="24" spans="1:7" s="5" customFormat="1" x14ac:dyDescent="0.35">
      <c r="A24" s="24">
        <f t="shared" si="0"/>
        <v>1.1900000000000002</v>
      </c>
      <c r="B24" s="17" t="s">
        <v>21</v>
      </c>
      <c r="C24" s="18" t="s">
        <v>22</v>
      </c>
      <c r="D24" s="18">
        <v>2</v>
      </c>
      <c r="E24" s="18">
        <v>36</v>
      </c>
      <c r="F24" s="15"/>
      <c r="G24" s="15"/>
    </row>
    <row r="25" spans="1:7" s="5" customFormat="1" ht="15" customHeight="1" x14ac:dyDescent="0.35">
      <c r="A25" s="32" t="s">
        <v>23</v>
      </c>
      <c r="B25" s="32"/>
      <c r="C25" s="32"/>
      <c r="D25" s="32"/>
      <c r="E25" s="32"/>
      <c r="F25" s="32"/>
      <c r="G25" s="32"/>
    </row>
    <row r="26" spans="1:7" s="5" customFormat="1" x14ac:dyDescent="0.35">
      <c r="A26" s="28">
        <v>2.0099999999999998</v>
      </c>
      <c r="B26" s="17" t="s">
        <v>24</v>
      </c>
      <c r="C26" s="18" t="s">
        <v>7</v>
      </c>
      <c r="D26" s="18">
        <v>1</v>
      </c>
      <c r="E26" s="18">
        <v>9</v>
      </c>
      <c r="F26" s="15"/>
      <c r="G26" s="15"/>
    </row>
    <row r="27" spans="1:7" s="5" customFormat="1" x14ac:dyDescent="0.35">
      <c r="A27" s="28">
        <f t="shared" ref="A27:A41" si="1">A26+0.01</f>
        <v>2.0199999999999996</v>
      </c>
      <c r="B27" s="17" t="s">
        <v>25</v>
      </c>
      <c r="C27" s="18" t="s">
        <v>7</v>
      </c>
      <c r="D27" s="18">
        <v>1</v>
      </c>
      <c r="E27" s="18">
        <v>9</v>
      </c>
      <c r="F27" s="15"/>
      <c r="G27" s="15"/>
    </row>
    <row r="28" spans="1:7" s="5" customFormat="1" x14ac:dyDescent="0.35">
      <c r="A28" s="28">
        <f t="shared" si="1"/>
        <v>2.0299999999999994</v>
      </c>
      <c r="B28" s="17" t="s">
        <v>24</v>
      </c>
      <c r="C28" s="18" t="s">
        <v>7</v>
      </c>
      <c r="D28" s="18">
        <v>1</v>
      </c>
      <c r="E28" s="18">
        <v>9</v>
      </c>
      <c r="F28" s="15"/>
      <c r="G28" s="15"/>
    </row>
    <row r="29" spans="1:7" s="5" customFormat="1" x14ac:dyDescent="0.35">
      <c r="A29" s="28">
        <f t="shared" si="1"/>
        <v>2.0399999999999991</v>
      </c>
      <c r="B29" s="17" t="s">
        <v>25</v>
      </c>
      <c r="C29" s="18" t="s">
        <v>7</v>
      </c>
      <c r="D29" s="18">
        <v>1</v>
      </c>
      <c r="E29" s="18">
        <v>9</v>
      </c>
      <c r="F29" s="15"/>
      <c r="G29" s="15"/>
    </row>
    <row r="30" spans="1:7" s="5" customFormat="1" x14ac:dyDescent="0.35">
      <c r="A30" s="28">
        <f t="shared" si="1"/>
        <v>2.0499999999999989</v>
      </c>
      <c r="B30" s="17" t="s">
        <v>26</v>
      </c>
      <c r="C30" s="18" t="s">
        <v>7</v>
      </c>
      <c r="D30" s="18">
        <v>1</v>
      </c>
      <c r="E30" s="18">
        <v>9</v>
      </c>
      <c r="F30" s="15"/>
      <c r="G30" s="15"/>
    </row>
    <row r="31" spans="1:7" s="5" customFormat="1" x14ac:dyDescent="0.35">
      <c r="A31" s="28">
        <f t="shared" si="1"/>
        <v>2.0599999999999987</v>
      </c>
      <c r="B31" s="17" t="s">
        <v>27</v>
      </c>
      <c r="C31" s="18" t="s">
        <v>7</v>
      </c>
      <c r="D31" s="18">
        <v>1</v>
      </c>
      <c r="E31" s="18">
        <v>9</v>
      </c>
      <c r="F31" s="15"/>
      <c r="G31" s="15"/>
    </row>
    <row r="32" spans="1:7" s="5" customFormat="1" x14ac:dyDescent="0.35">
      <c r="A32" s="28">
        <f t="shared" si="1"/>
        <v>2.0699999999999985</v>
      </c>
      <c r="B32" s="17" t="s">
        <v>28</v>
      </c>
      <c r="C32" s="18" t="s">
        <v>7</v>
      </c>
      <c r="D32" s="18">
        <v>1</v>
      </c>
      <c r="E32" s="18">
        <v>9</v>
      </c>
      <c r="F32" s="15"/>
      <c r="G32" s="15"/>
    </row>
    <row r="33" spans="1:7" s="5" customFormat="1" x14ac:dyDescent="0.35">
      <c r="A33" s="28">
        <f t="shared" si="1"/>
        <v>2.0799999999999983</v>
      </c>
      <c r="B33" s="17" t="s">
        <v>29</v>
      </c>
      <c r="C33" s="18" t="s">
        <v>7</v>
      </c>
      <c r="D33" s="18">
        <v>1</v>
      </c>
      <c r="E33" s="18">
        <v>9</v>
      </c>
      <c r="F33" s="15"/>
      <c r="G33" s="15"/>
    </row>
    <row r="34" spans="1:7" s="5" customFormat="1" ht="24" x14ac:dyDescent="0.35">
      <c r="A34" s="28">
        <f t="shared" si="1"/>
        <v>2.0899999999999981</v>
      </c>
      <c r="B34" s="17" t="s">
        <v>30</v>
      </c>
      <c r="C34" s="18" t="s">
        <v>7</v>
      </c>
      <c r="D34" s="18">
        <v>1</v>
      </c>
      <c r="E34" s="18">
        <v>9</v>
      </c>
      <c r="F34" s="15"/>
      <c r="G34" s="15"/>
    </row>
    <row r="35" spans="1:7" s="5" customFormat="1" x14ac:dyDescent="0.35">
      <c r="A35" s="28">
        <f t="shared" si="1"/>
        <v>2.0999999999999979</v>
      </c>
      <c r="B35" s="17" t="s">
        <v>31</v>
      </c>
      <c r="C35" s="18" t="s">
        <v>7</v>
      </c>
      <c r="D35" s="18">
        <v>1</v>
      </c>
      <c r="E35" s="18">
        <v>9</v>
      </c>
      <c r="F35" s="15"/>
      <c r="G35" s="15"/>
    </row>
    <row r="36" spans="1:7" s="5" customFormat="1" x14ac:dyDescent="0.35">
      <c r="A36" s="28">
        <f t="shared" si="1"/>
        <v>2.1099999999999977</v>
      </c>
      <c r="B36" s="17" t="s">
        <v>24</v>
      </c>
      <c r="C36" s="18" t="s">
        <v>7</v>
      </c>
      <c r="D36" s="18">
        <v>1</v>
      </c>
      <c r="E36" s="18">
        <v>9</v>
      </c>
      <c r="F36" s="15"/>
      <c r="G36" s="15"/>
    </row>
    <row r="37" spans="1:7" s="5" customFormat="1" x14ac:dyDescent="0.35">
      <c r="A37" s="28">
        <f t="shared" si="1"/>
        <v>2.1199999999999974</v>
      </c>
      <c r="B37" s="17" t="s">
        <v>25</v>
      </c>
      <c r="C37" s="18" t="s">
        <v>7</v>
      </c>
      <c r="D37" s="18">
        <v>1</v>
      </c>
      <c r="E37" s="18">
        <v>9</v>
      </c>
      <c r="F37" s="15"/>
      <c r="G37" s="15"/>
    </row>
    <row r="38" spans="1:7" s="5" customFormat="1" x14ac:dyDescent="0.35">
      <c r="A38" s="28">
        <f t="shared" si="1"/>
        <v>2.1299999999999972</v>
      </c>
      <c r="B38" s="17" t="s">
        <v>24</v>
      </c>
      <c r="C38" s="18" t="s">
        <v>7</v>
      </c>
      <c r="D38" s="18">
        <v>1</v>
      </c>
      <c r="E38" s="18">
        <v>9</v>
      </c>
      <c r="F38" s="15"/>
      <c r="G38" s="15"/>
    </row>
    <row r="39" spans="1:7" s="5" customFormat="1" x14ac:dyDescent="0.35">
      <c r="A39" s="28">
        <f t="shared" si="1"/>
        <v>2.139999999999997</v>
      </c>
      <c r="B39" s="17" t="s">
        <v>32</v>
      </c>
      <c r="C39" s="18" t="s">
        <v>7</v>
      </c>
      <c r="D39" s="18">
        <v>1</v>
      </c>
      <c r="E39" s="18">
        <v>9</v>
      </c>
      <c r="F39" s="15"/>
      <c r="G39" s="15"/>
    </row>
    <row r="40" spans="1:7" s="5" customFormat="1" ht="24" x14ac:dyDescent="0.35">
      <c r="A40" s="28">
        <f t="shared" si="1"/>
        <v>2.1499999999999968</v>
      </c>
      <c r="B40" s="16" t="s">
        <v>161</v>
      </c>
      <c r="C40" s="18" t="s">
        <v>7</v>
      </c>
      <c r="D40" s="18">
        <v>2</v>
      </c>
      <c r="E40" s="18">
        <v>18</v>
      </c>
      <c r="F40" s="15"/>
      <c r="G40" s="15"/>
    </row>
    <row r="41" spans="1:7" s="5" customFormat="1" x14ac:dyDescent="0.35">
      <c r="A41" s="28">
        <f t="shared" si="1"/>
        <v>2.1599999999999966</v>
      </c>
      <c r="B41" s="16" t="s">
        <v>33</v>
      </c>
      <c r="C41" s="20" t="s">
        <v>34</v>
      </c>
      <c r="D41" s="20">
        <v>1</v>
      </c>
      <c r="E41" s="20">
        <v>9</v>
      </c>
      <c r="F41" s="21"/>
      <c r="G41" s="21"/>
    </row>
    <row r="42" spans="1:7" s="5" customFormat="1" ht="15" customHeight="1" x14ac:dyDescent="0.35">
      <c r="A42" s="32" t="s">
        <v>35</v>
      </c>
      <c r="B42" s="32"/>
      <c r="C42" s="32"/>
      <c r="D42" s="32"/>
      <c r="E42" s="32"/>
      <c r="F42" s="32"/>
      <c r="G42" s="32"/>
    </row>
    <row r="43" spans="1:7" s="5" customFormat="1" x14ac:dyDescent="0.35">
      <c r="A43" s="28">
        <v>3.01</v>
      </c>
      <c r="B43" s="17" t="s">
        <v>36</v>
      </c>
      <c r="C43" s="18" t="s">
        <v>7</v>
      </c>
      <c r="D43" s="18">
        <v>2</v>
      </c>
      <c r="E43" s="18">
        <v>6</v>
      </c>
      <c r="F43" s="15"/>
      <c r="G43" s="15"/>
    </row>
    <row r="44" spans="1:7" s="5" customFormat="1" x14ac:dyDescent="0.35">
      <c r="A44" s="28">
        <f>A43+0.01</f>
        <v>3.0199999999999996</v>
      </c>
      <c r="B44" s="17" t="s">
        <v>37</v>
      </c>
      <c r="C44" s="18" t="s">
        <v>7</v>
      </c>
      <c r="D44" s="18">
        <v>2</v>
      </c>
      <c r="E44" s="18">
        <v>6</v>
      </c>
      <c r="F44" s="15"/>
      <c r="G44" s="15"/>
    </row>
    <row r="45" spans="1:7" s="5" customFormat="1" x14ac:dyDescent="0.35">
      <c r="A45" s="28">
        <f>A44+0.01</f>
        <v>3.0299999999999994</v>
      </c>
      <c r="B45" s="17" t="s">
        <v>38</v>
      </c>
      <c r="C45" s="18" t="s">
        <v>7</v>
      </c>
      <c r="D45" s="18">
        <v>2</v>
      </c>
      <c r="E45" s="18">
        <v>12</v>
      </c>
      <c r="F45" s="15"/>
      <c r="G45" s="15"/>
    </row>
    <row r="46" spans="1:7" s="5" customFormat="1" x14ac:dyDescent="0.35">
      <c r="A46" s="28">
        <f>A45+0.01</f>
        <v>3.0399999999999991</v>
      </c>
      <c r="B46" s="17" t="s">
        <v>39</v>
      </c>
      <c r="C46" s="18" t="s">
        <v>7</v>
      </c>
      <c r="D46" s="18">
        <v>2</v>
      </c>
      <c r="E46" s="18">
        <v>12</v>
      </c>
      <c r="F46" s="15"/>
      <c r="G46" s="15"/>
    </row>
    <row r="47" spans="1:7" s="5" customFormat="1" ht="15" customHeight="1" x14ac:dyDescent="0.35">
      <c r="A47" s="32" t="s">
        <v>40</v>
      </c>
      <c r="B47" s="32"/>
      <c r="C47" s="32"/>
      <c r="D47" s="32"/>
      <c r="E47" s="32"/>
      <c r="F47" s="32"/>
      <c r="G47" s="32"/>
    </row>
    <row r="48" spans="1:7" s="5" customFormat="1" x14ac:dyDescent="0.35">
      <c r="A48" s="28">
        <v>4.01</v>
      </c>
      <c r="B48" s="16" t="s">
        <v>41</v>
      </c>
      <c r="C48" s="18" t="s">
        <v>7</v>
      </c>
      <c r="D48" s="18">
        <v>1</v>
      </c>
      <c r="E48" s="18">
        <v>10</v>
      </c>
      <c r="F48" s="15"/>
      <c r="G48" s="15"/>
    </row>
    <row r="49" spans="1:7" s="5" customFormat="1" x14ac:dyDescent="0.35">
      <c r="A49" s="28">
        <f t="shared" ref="A49:A72" si="2">A48+0.01</f>
        <v>4.0199999999999996</v>
      </c>
      <c r="B49" s="16" t="s">
        <v>42</v>
      </c>
      <c r="C49" s="18" t="s">
        <v>43</v>
      </c>
      <c r="D49" s="18">
        <v>18</v>
      </c>
      <c r="E49" s="18">
        <v>180</v>
      </c>
      <c r="F49" s="15"/>
      <c r="G49" s="15"/>
    </row>
    <row r="50" spans="1:7" s="5" customFormat="1" x14ac:dyDescent="0.35">
      <c r="A50" s="28">
        <f t="shared" si="2"/>
        <v>4.0299999999999994</v>
      </c>
      <c r="B50" s="16" t="s">
        <v>41</v>
      </c>
      <c r="C50" s="18" t="s">
        <v>7</v>
      </c>
      <c r="D50" s="18">
        <v>1</v>
      </c>
      <c r="E50" s="18">
        <v>10</v>
      </c>
      <c r="F50" s="15"/>
      <c r="G50" s="15"/>
    </row>
    <row r="51" spans="1:7" s="5" customFormat="1" x14ac:dyDescent="0.35">
      <c r="A51" s="28">
        <f t="shared" si="2"/>
        <v>4.0399999999999991</v>
      </c>
      <c r="B51" s="16" t="s">
        <v>44</v>
      </c>
      <c r="C51" s="18" t="s">
        <v>7</v>
      </c>
      <c r="D51" s="18">
        <v>1</v>
      </c>
      <c r="E51" s="18">
        <v>10</v>
      </c>
      <c r="F51" s="15"/>
      <c r="G51" s="15"/>
    </row>
    <row r="52" spans="1:7" s="5" customFormat="1" x14ac:dyDescent="0.35">
      <c r="A52" s="28">
        <f t="shared" si="2"/>
        <v>4.0499999999999989</v>
      </c>
      <c r="B52" s="16" t="s">
        <v>45</v>
      </c>
      <c r="C52" s="18" t="s">
        <v>12</v>
      </c>
      <c r="D52" s="18">
        <v>1</v>
      </c>
      <c r="E52" s="18">
        <v>10</v>
      </c>
      <c r="F52" s="15"/>
      <c r="G52" s="15"/>
    </row>
    <row r="53" spans="1:7" s="5" customFormat="1" x14ac:dyDescent="0.35">
      <c r="A53" s="28">
        <f t="shared" si="2"/>
        <v>4.0599999999999987</v>
      </c>
      <c r="B53" s="16" t="s">
        <v>44</v>
      </c>
      <c r="C53" s="18" t="s">
        <v>7</v>
      </c>
      <c r="D53" s="18">
        <v>1</v>
      </c>
      <c r="E53" s="18">
        <v>10</v>
      </c>
      <c r="F53" s="15"/>
      <c r="G53" s="15"/>
    </row>
    <row r="54" spans="1:7" s="5" customFormat="1" x14ac:dyDescent="0.35">
      <c r="A54" s="28">
        <f t="shared" si="2"/>
        <v>4.0699999999999985</v>
      </c>
      <c r="B54" s="16" t="s">
        <v>46</v>
      </c>
      <c r="C54" s="18" t="s">
        <v>7</v>
      </c>
      <c r="D54" s="18">
        <v>1</v>
      </c>
      <c r="E54" s="18">
        <v>10</v>
      </c>
      <c r="F54" s="15"/>
      <c r="G54" s="15"/>
    </row>
    <row r="55" spans="1:7" s="5" customFormat="1" x14ac:dyDescent="0.35">
      <c r="A55" s="28">
        <f t="shared" si="2"/>
        <v>4.0799999999999983</v>
      </c>
      <c r="B55" s="17" t="s">
        <v>47</v>
      </c>
      <c r="C55" s="18" t="s">
        <v>7</v>
      </c>
      <c r="D55" s="18">
        <v>1</v>
      </c>
      <c r="E55" s="18">
        <v>10</v>
      </c>
      <c r="F55" s="15"/>
      <c r="G55" s="15"/>
    </row>
    <row r="56" spans="1:7" s="5" customFormat="1" x14ac:dyDescent="0.35">
      <c r="A56" s="28">
        <f t="shared" si="2"/>
        <v>4.0899999999999981</v>
      </c>
      <c r="B56" s="17" t="s">
        <v>48</v>
      </c>
      <c r="C56" s="18" t="s">
        <v>7</v>
      </c>
      <c r="D56" s="18">
        <v>0.2</v>
      </c>
      <c r="E56" s="18">
        <v>2</v>
      </c>
      <c r="F56" s="15"/>
      <c r="G56" s="15"/>
    </row>
    <row r="57" spans="1:7" s="5" customFormat="1" x14ac:dyDescent="0.35">
      <c r="A57" s="28">
        <f t="shared" si="2"/>
        <v>4.0999999999999979</v>
      </c>
      <c r="B57" s="16" t="s">
        <v>46</v>
      </c>
      <c r="C57" s="18" t="s">
        <v>7</v>
      </c>
      <c r="D57" s="18">
        <v>1</v>
      </c>
      <c r="E57" s="18">
        <v>10</v>
      </c>
      <c r="F57" s="15"/>
      <c r="G57" s="15"/>
    </row>
    <row r="58" spans="1:7" s="5" customFormat="1" x14ac:dyDescent="0.35">
      <c r="A58" s="28">
        <f t="shared" si="2"/>
        <v>4.1099999999999977</v>
      </c>
      <c r="B58" s="16" t="s">
        <v>49</v>
      </c>
      <c r="C58" s="18" t="s">
        <v>7</v>
      </c>
      <c r="D58" s="18">
        <v>1</v>
      </c>
      <c r="E58" s="18">
        <v>10</v>
      </c>
      <c r="F58" s="15"/>
      <c r="G58" s="15"/>
    </row>
    <row r="59" spans="1:7" s="5" customFormat="1" x14ac:dyDescent="0.35">
      <c r="A59" s="28">
        <f t="shared" si="2"/>
        <v>4.1199999999999974</v>
      </c>
      <c r="B59" s="16" t="s">
        <v>50</v>
      </c>
      <c r="C59" s="18" t="s">
        <v>7</v>
      </c>
      <c r="D59" s="18">
        <v>1</v>
      </c>
      <c r="E59" s="18">
        <v>10</v>
      </c>
      <c r="F59" s="15"/>
      <c r="G59" s="15"/>
    </row>
    <row r="60" spans="1:7" s="5" customFormat="1" x14ac:dyDescent="0.35">
      <c r="A60" s="28">
        <f t="shared" si="2"/>
        <v>4.1299999999999972</v>
      </c>
      <c r="B60" s="16" t="s">
        <v>49</v>
      </c>
      <c r="C60" s="18" t="s">
        <v>7</v>
      </c>
      <c r="D60" s="18">
        <v>1</v>
      </c>
      <c r="E60" s="18">
        <v>10</v>
      </c>
      <c r="F60" s="15"/>
      <c r="G60" s="15"/>
    </row>
    <row r="61" spans="1:7" s="5" customFormat="1" ht="24" x14ac:dyDescent="0.35">
      <c r="A61" s="28">
        <f t="shared" si="2"/>
        <v>4.139999999999997</v>
      </c>
      <c r="B61" s="16" t="s">
        <v>51</v>
      </c>
      <c r="C61" s="18" t="s">
        <v>7</v>
      </c>
      <c r="D61" s="18">
        <v>1</v>
      </c>
      <c r="E61" s="18">
        <v>10</v>
      </c>
      <c r="F61" s="15"/>
      <c r="G61" s="15"/>
    </row>
    <row r="62" spans="1:7" s="5" customFormat="1" x14ac:dyDescent="0.35">
      <c r="A62" s="28">
        <f t="shared" si="2"/>
        <v>4.1499999999999968</v>
      </c>
      <c r="B62" s="16" t="s">
        <v>52</v>
      </c>
      <c r="C62" s="18" t="s">
        <v>7</v>
      </c>
      <c r="D62" s="18">
        <v>1</v>
      </c>
      <c r="E62" s="18">
        <v>10</v>
      </c>
      <c r="F62" s="15"/>
      <c r="G62" s="15"/>
    </row>
    <row r="63" spans="1:7" s="5" customFormat="1" x14ac:dyDescent="0.35">
      <c r="A63" s="28">
        <f t="shared" si="2"/>
        <v>4.1599999999999966</v>
      </c>
      <c r="B63" s="16" t="s">
        <v>53</v>
      </c>
      <c r="C63" s="18" t="s">
        <v>12</v>
      </c>
      <c r="D63" s="18">
        <v>1</v>
      </c>
      <c r="E63" s="18">
        <v>10</v>
      </c>
      <c r="F63" s="15"/>
      <c r="G63" s="15"/>
    </row>
    <row r="64" spans="1:7" s="5" customFormat="1" x14ac:dyDescent="0.35">
      <c r="A64" s="28">
        <f t="shared" si="2"/>
        <v>4.1699999999999964</v>
      </c>
      <c r="B64" s="16" t="s">
        <v>44</v>
      </c>
      <c r="C64" s="18" t="s">
        <v>7</v>
      </c>
      <c r="D64" s="18">
        <v>1</v>
      </c>
      <c r="E64" s="18">
        <v>10</v>
      </c>
      <c r="F64" s="15"/>
      <c r="G64" s="15"/>
    </row>
    <row r="65" spans="1:7" s="5" customFormat="1" x14ac:dyDescent="0.35">
      <c r="A65" s="28">
        <f t="shared" si="2"/>
        <v>4.1799999999999962</v>
      </c>
      <c r="B65" s="16" t="s">
        <v>54</v>
      </c>
      <c r="C65" s="18" t="s">
        <v>12</v>
      </c>
      <c r="D65" s="18">
        <v>1</v>
      </c>
      <c r="E65" s="18">
        <v>10</v>
      </c>
      <c r="F65" s="15"/>
      <c r="G65" s="15"/>
    </row>
    <row r="66" spans="1:7" s="5" customFormat="1" x14ac:dyDescent="0.35">
      <c r="A66" s="28">
        <f t="shared" si="2"/>
        <v>4.1899999999999959</v>
      </c>
      <c r="B66" s="16" t="s">
        <v>55</v>
      </c>
      <c r="C66" s="18" t="s">
        <v>7</v>
      </c>
      <c r="D66" s="18">
        <v>2</v>
      </c>
      <c r="E66" s="18">
        <v>20</v>
      </c>
      <c r="F66" s="15"/>
      <c r="G66" s="15"/>
    </row>
    <row r="67" spans="1:7" s="5" customFormat="1" x14ac:dyDescent="0.35">
      <c r="A67" s="28">
        <f t="shared" si="2"/>
        <v>4.1999999999999957</v>
      </c>
      <c r="B67" s="16" t="s">
        <v>56</v>
      </c>
      <c r="C67" s="18" t="s">
        <v>7</v>
      </c>
      <c r="D67" s="18">
        <v>1</v>
      </c>
      <c r="E67" s="18">
        <v>10</v>
      </c>
      <c r="F67" s="15"/>
      <c r="G67" s="15"/>
    </row>
    <row r="68" spans="1:7" s="5" customFormat="1" x14ac:dyDescent="0.35">
      <c r="A68" s="28">
        <f t="shared" si="2"/>
        <v>4.2099999999999955</v>
      </c>
      <c r="B68" s="16" t="s">
        <v>57</v>
      </c>
      <c r="C68" s="18" t="s">
        <v>22</v>
      </c>
      <c r="D68" s="18">
        <v>1</v>
      </c>
      <c r="E68" s="18">
        <v>10</v>
      </c>
      <c r="F68" s="15"/>
      <c r="G68" s="15"/>
    </row>
    <row r="69" spans="1:7" s="5" customFormat="1" x14ac:dyDescent="0.35">
      <c r="A69" s="28">
        <f t="shared" si="2"/>
        <v>4.2199999999999953</v>
      </c>
      <c r="B69" s="16" t="s">
        <v>21</v>
      </c>
      <c r="C69" s="18" t="s">
        <v>22</v>
      </c>
      <c r="D69" s="18">
        <v>2</v>
      </c>
      <c r="E69" s="18">
        <v>20</v>
      </c>
      <c r="F69" s="15"/>
      <c r="G69" s="15"/>
    </row>
    <row r="70" spans="1:7" s="5" customFormat="1" ht="24" x14ac:dyDescent="0.35">
      <c r="A70" s="28">
        <f t="shared" si="2"/>
        <v>4.2299999999999951</v>
      </c>
      <c r="B70" s="16" t="s">
        <v>58</v>
      </c>
      <c r="C70" s="18" t="s">
        <v>7</v>
      </c>
      <c r="D70" s="18">
        <v>1</v>
      </c>
      <c r="E70" s="18">
        <v>10</v>
      </c>
      <c r="F70" s="15"/>
      <c r="G70" s="15"/>
    </row>
    <row r="71" spans="1:7" s="5" customFormat="1" x14ac:dyDescent="0.35">
      <c r="A71" s="28">
        <f t="shared" si="2"/>
        <v>4.2399999999999949</v>
      </c>
      <c r="B71" s="17" t="s">
        <v>59</v>
      </c>
      <c r="C71" s="18" t="s">
        <v>7</v>
      </c>
      <c r="D71" s="18">
        <v>6</v>
      </c>
      <c r="E71" s="18">
        <v>60</v>
      </c>
      <c r="F71" s="15"/>
      <c r="G71" s="15"/>
    </row>
    <row r="72" spans="1:7" s="5" customFormat="1" x14ac:dyDescent="0.35">
      <c r="A72" s="28">
        <f t="shared" si="2"/>
        <v>4.2499999999999947</v>
      </c>
      <c r="B72" s="17" t="s">
        <v>60</v>
      </c>
      <c r="C72" s="18" t="s">
        <v>7</v>
      </c>
      <c r="D72" s="18">
        <v>0.2</v>
      </c>
      <c r="E72" s="18">
        <v>2</v>
      </c>
      <c r="F72" s="15"/>
      <c r="G72" s="15"/>
    </row>
    <row r="73" spans="1:7" s="5" customFormat="1" ht="15" customHeight="1" x14ac:dyDescent="0.35">
      <c r="A73" s="32" t="s">
        <v>61</v>
      </c>
      <c r="B73" s="32"/>
      <c r="C73" s="32"/>
      <c r="D73" s="32"/>
      <c r="E73" s="32"/>
      <c r="F73" s="32"/>
      <c r="G73" s="32"/>
    </row>
    <row r="74" spans="1:7" s="5" customFormat="1" x14ac:dyDescent="0.35">
      <c r="A74" s="28">
        <v>5.01</v>
      </c>
      <c r="B74" s="16" t="s">
        <v>62</v>
      </c>
      <c r="C74" s="18" t="s">
        <v>12</v>
      </c>
      <c r="D74" s="18">
        <v>1</v>
      </c>
      <c r="E74" s="18">
        <v>10</v>
      </c>
      <c r="F74" s="15"/>
      <c r="G74" s="15"/>
    </row>
    <row r="75" spans="1:7" s="5" customFormat="1" x14ac:dyDescent="0.35">
      <c r="A75" s="28">
        <f t="shared" ref="A75:A94" si="3">A74+0.01</f>
        <v>5.0199999999999996</v>
      </c>
      <c r="B75" s="16" t="s">
        <v>63</v>
      </c>
      <c r="C75" s="18" t="s">
        <v>7</v>
      </c>
      <c r="D75" s="18">
        <v>3</v>
      </c>
      <c r="E75" s="18">
        <v>30</v>
      </c>
      <c r="F75" s="15"/>
      <c r="G75" s="15"/>
    </row>
    <row r="76" spans="1:7" s="5" customFormat="1" x14ac:dyDescent="0.35">
      <c r="A76" s="28">
        <f t="shared" si="3"/>
        <v>5.0299999999999994</v>
      </c>
      <c r="B76" s="16" t="s">
        <v>64</v>
      </c>
      <c r="C76" s="18" t="s">
        <v>12</v>
      </c>
      <c r="D76" s="18">
        <v>1</v>
      </c>
      <c r="E76" s="18">
        <v>10</v>
      </c>
      <c r="F76" s="15"/>
      <c r="G76" s="15"/>
    </row>
    <row r="77" spans="1:7" s="5" customFormat="1" x14ac:dyDescent="0.35">
      <c r="A77" s="28">
        <f t="shared" si="3"/>
        <v>5.0399999999999991</v>
      </c>
      <c r="B77" s="16" t="s">
        <v>55</v>
      </c>
      <c r="C77" s="18" t="s">
        <v>7</v>
      </c>
      <c r="D77" s="18">
        <v>1</v>
      </c>
      <c r="E77" s="18">
        <v>10</v>
      </c>
      <c r="F77" s="15"/>
      <c r="G77" s="15"/>
    </row>
    <row r="78" spans="1:7" s="5" customFormat="1" x14ac:dyDescent="0.35">
      <c r="A78" s="28">
        <f t="shared" si="3"/>
        <v>5.0499999999999989</v>
      </c>
      <c r="B78" s="16" t="s">
        <v>46</v>
      </c>
      <c r="C78" s="18" t="s">
        <v>7</v>
      </c>
      <c r="D78" s="18">
        <v>1</v>
      </c>
      <c r="E78" s="18">
        <v>10</v>
      </c>
      <c r="F78" s="15"/>
      <c r="G78" s="15"/>
    </row>
    <row r="79" spans="1:7" s="5" customFormat="1" x14ac:dyDescent="0.35">
      <c r="A79" s="28">
        <f t="shared" si="3"/>
        <v>5.0599999999999987</v>
      </c>
      <c r="B79" s="17" t="s">
        <v>47</v>
      </c>
      <c r="C79" s="18" t="s">
        <v>7</v>
      </c>
      <c r="D79" s="18">
        <v>1</v>
      </c>
      <c r="E79" s="18">
        <v>10</v>
      </c>
      <c r="F79" s="15"/>
      <c r="G79" s="15"/>
    </row>
    <row r="80" spans="1:7" s="5" customFormat="1" x14ac:dyDescent="0.35">
      <c r="A80" s="28">
        <f t="shared" si="3"/>
        <v>5.0699999999999985</v>
      </c>
      <c r="B80" s="17" t="s">
        <v>48</v>
      </c>
      <c r="C80" s="18" t="s">
        <v>7</v>
      </c>
      <c r="D80" s="18">
        <v>0.2</v>
      </c>
      <c r="E80" s="18">
        <v>2</v>
      </c>
      <c r="F80" s="15"/>
      <c r="G80" s="15"/>
    </row>
    <row r="81" spans="1:7" s="5" customFormat="1" x14ac:dyDescent="0.35">
      <c r="A81" s="28">
        <f t="shared" si="3"/>
        <v>5.0799999999999983</v>
      </c>
      <c r="B81" s="16" t="s">
        <v>46</v>
      </c>
      <c r="C81" s="18" t="s">
        <v>7</v>
      </c>
      <c r="D81" s="18">
        <v>1</v>
      </c>
      <c r="E81" s="18">
        <v>10</v>
      </c>
      <c r="F81" s="15"/>
      <c r="G81" s="15"/>
    </row>
    <row r="82" spans="1:7" s="5" customFormat="1" x14ac:dyDescent="0.35">
      <c r="A82" s="28">
        <f t="shared" si="3"/>
        <v>5.0899999999999981</v>
      </c>
      <c r="B82" s="16" t="s">
        <v>49</v>
      </c>
      <c r="C82" s="18" t="s">
        <v>7</v>
      </c>
      <c r="D82" s="18">
        <v>1</v>
      </c>
      <c r="E82" s="18">
        <v>10</v>
      </c>
      <c r="F82" s="15"/>
      <c r="G82" s="15"/>
    </row>
    <row r="83" spans="1:7" s="5" customFormat="1" x14ac:dyDescent="0.35">
      <c r="A83" s="28">
        <f t="shared" si="3"/>
        <v>5.0999999999999979</v>
      </c>
      <c r="B83" s="16" t="s">
        <v>50</v>
      </c>
      <c r="C83" s="18" t="s">
        <v>7</v>
      </c>
      <c r="D83" s="18">
        <v>1</v>
      </c>
      <c r="E83" s="18">
        <v>10</v>
      </c>
      <c r="F83" s="15"/>
      <c r="G83" s="15"/>
    </row>
    <row r="84" spans="1:7" s="5" customFormat="1" x14ac:dyDescent="0.35">
      <c r="A84" s="28">
        <f t="shared" si="3"/>
        <v>5.1099999999999977</v>
      </c>
      <c r="B84" s="16" t="s">
        <v>49</v>
      </c>
      <c r="C84" s="18" t="s">
        <v>7</v>
      </c>
      <c r="D84" s="18">
        <v>1</v>
      </c>
      <c r="E84" s="18">
        <v>10</v>
      </c>
      <c r="F84" s="15"/>
      <c r="G84" s="15"/>
    </row>
    <row r="85" spans="1:7" s="5" customFormat="1" ht="24" x14ac:dyDescent="0.35">
      <c r="A85" s="28">
        <f t="shared" si="3"/>
        <v>5.1199999999999974</v>
      </c>
      <c r="B85" s="16" t="s">
        <v>51</v>
      </c>
      <c r="C85" s="18" t="s">
        <v>7</v>
      </c>
      <c r="D85" s="18">
        <v>1</v>
      </c>
      <c r="E85" s="18">
        <v>10</v>
      </c>
      <c r="F85" s="15"/>
      <c r="G85" s="15"/>
    </row>
    <row r="86" spans="1:7" s="5" customFormat="1" x14ac:dyDescent="0.35">
      <c r="A86" s="28">
        <f t="shared" si="3"/>
        <v>5.1299999999999972</v>
      </c>
      <c r="B86" s="16" t="s">
        <v>65</v>
      </c>
      <c r="C86" s="18" t="s">
        <v>12</v>
      </c>
      <c r="D86" s="18">
        <v>1</v>
      </c>
      <c r="E86" s="18">
        <v>10</v>
      </c>
      <c r="F86" s="15"/>
      <c r="G86" s="15"/>
    </row>
    <row r="87" spans="1:7" s="5" customFormat="1" x14ac:dyDescent="0.35">
      <c r="A87" s="28">
        <f t="shared" si="3"/>
        <v>5.139999999999997</v>
      </c>
      <c r="B87" s="16" t="s">
        <v>64</v>
      </c>
      <c r="C87" s="18" t="s">
        <v>12</v>
      </c>
      <c r="D87" s="18">
        <v>1</v>
      </c>
      <c r="E87" s="18">
        <v>10</v>
      </c>
      <c r="F87" s="15"/>
      <c r="G87" s="15"/>
    </row>
    <row r="88" spans="1:7" s="5" customFormat="1" x14ac:dyDescent="0.35">
      <c r="A88" s="28">
        <f t="shared" si="3"/>
        <v>5.1499999999999968</v>
      </c>
      <c r="B88" s="16" t="s">
        <v>64</v>
      </c>
      <c r="C88" s="18" t="s">
        <v>7</v>
      </c>
      <c r="D88" s="18">
        <v>2</v>
      </c>
      <c r="E88" s="18">
        <v>20</v>
      </c>
      <c r="F88" s="15"/>
      <c r="G88" s="15"/>
    </row>
    <row r="89" spans="1:7" s="5" customFormat="1" x14ac:dyDescent="0.35">
      <c r="A89" s="28">
        <f t="shared" si="3"/>
        <v>5.1599999999999966</v>
      </c>
      <c r="B89" s="16" t="s">
        <v>56</v>
      </c>
      <c r="C89" s="18" t="s">
        <v>22</v>
      </c>
      <c r="D89" s="18">
        <v>1</v>
      </c>
      <c r="E89" s="18">
        <v>10</v>
      </c>
      <c r="F89" s="15"/>
      <c r="G89" s="15"/>
    </row>
    <row r="90" spans="1:7" s="5" customFormat="1" x14ac:dyDescent="0.35">
      <c r="A90" s="28">
        <f t="shared" si="3"/>
        <v>5.1699999999999964</v>
      </c>
      <c r="B90" s="16" t="s">
        <v>57</v>
      </c>
      <c r="C90" s="18" t="s">
        <v>22</v>
      </c>
      <c r="D90" s="18">
        <v>1</v>
      </c>
      <c r="E90" s="18">
        <v>10</v>
      </c>
      <c r="F90" s="15"/>
      <c r="G90" s="15"/>
    </row>
    <row r="91" spans="1:7" s="5" customFormat="1" x14ac:dyDescent="0.35">
      <c r="A91" s="28">
        <f t="shared" si="3"/>
        <v>5.1799999999999962</v>
      </c>
      <c r="B91" s="16" t="s">
        <v>21</v>
      </c>
      <c r="C91" s="18" t="s">
        <v>7</v>
      </c>
      <c r="D91" s="18">
        <v>1</v>
      </c>
      <c r="E91" s="18">
        <v>10</v>
      </c>
      <c r="F91" s="15"/>
      <c r="G91" s="15"/>
    </row>
    <row r="92" spans="1:7" s="5" customFormat="1" ht="24" x14ac:dyDescent="0.35">
      <c r="A92" s="28">
        <f t="shared" si="3"/>
        <v>5.1899999999999959</v>
      </c>
      <c r="B92" s="16" t="s">
        <v>66</v>
      </c>
      <c r="C92" s="18" t="s">
        <v>7</v>
      </c>
      <c r="D92" s="18">
        <v>1</v>
      </c>
      <c r="E92" s="18">
        <v>10</v>
      </c>
      <c r="F92" s="15"/>
      <c r="G92" s="15"/>
    </row>
    <row r="93" spans="1:7" s="5" customFormat="1" x14ac:dyDescent="0.35">
      <c r="A93" s="28">
        <f t="shared" si="3"/>
        <v>5.1999999999999957</v>
      </c>
      <c r="B93" s="17" t="s">
        <v>59</v>
      </c>
      <c r="C93" s="18" t="s">
        <v>7</v>
      </c>
      <c r="D93" s="18">
        <v>6</v>
      </c>
      <c r="E93" s="18">
        <v>60</v>
      </c>
      <c r="F93" s="15"/>
      <c r="G93" s="15"/>
    </row>
    <row r="94" spans="1:7" s="5" customFormat="1" x14ac:dyDescent="0.35">
      <c r="A94" s="28">
        <f t="shared" si="3"/>
        <v>5.2099999999999955</v>
      </c>
      <c r="B94" s="17" t="s">
        <v>60</v>
      </c>
      <c r="C94" s="18" t="s">
        <v>12</v>
      </c>
      <c r="D94" s="18">
        <v>0.2</v>
      </c>
      <c r="E94" s="18">
        <v>2</v>
      </c>
      <c r="F94" s="15"/>
      <c r="G94" s="15"/>
    </row>
    <row r="95" spans="1:7" s="5" customFormat="1" ht="15" customHeight="1" x14ac:dyDescent="0.35">
      <c r="A95" s="32" t="s">
        <v>67</v>
      </c>
      <c r="B95" s="32"/>
      <c r="C95" s="32"/>
      <c r="D95" s="32"/>
      <c r="E95" s="32"/>
      <c r="F95" s="32"/>
      <c r="G95" s="32"/>
    </row>
    <row r="96" spans="1:7" s="5" customFormat="1" x14ac:dyDescent="0.35">
      <c r="A96" s="28">
        <v>6.01</v>
      </c>
      <c r="B96" s="17" t="s">
        <v>68</v>
      </c>
      <c r="C96" s="18" t="s">
        <v>12</v>
      </c>
      <c r="D96" s="22"/>
      <c r="E96" s="18">
        <v>710</v>
      </c>
      <c r="F96" s="15"/>
      <c r="G96" s="15"/>
    </row>
    <row r="97" spans="1:7" s="5" customFormat="1" x14ac:dyDescent="0.35">
      <c r="A97" s="28">
        <f t="shared" ref="A97:A108" si="4">A96+0.01</f>
        <v>6.02</v>
      </c>
      <c r="B97" s="17" t="s">
        <v>69</v>
      </c>
      <c r="C97" s="18" t="s">
        <v>12</v>
      </c>
      <c r="D97" s="22"/>
      <c r="E97" s="18">
        <v>200</v>
      </c>
      <c r="F97" s="15"/>
      <c r="G97" s="15"/>
    </row>
    <row r="98" spans="1:7" s="5" customFormat="1" x14ac:dyDescent="0.35">
      <c r="A98" s="28">
        <f t="shared" si="4"/>
        <v>6.0299999999999994</v>
      </c>
      <c r="B98" s="17" t="s">
        <v>70</v>
      </c>
      <c r="C98" s="18" t="s">
        <v>7</v>
      </c>
      <c r="D98" s="22"/>
      <c r="E98" s="18">
        <v>4</v>
      </c>
      <c r="F98" s="15"/>
      <c r="G98" s="15"/>
    </row>
    <row r="99" spans="1:7" s="5" customFormat="1" x14ac:dyDescent="0.35">
      <c r="A99" s="28">
        <f t="shared" si="4"/>
        <v>6.0399999999999991</v>
      </c>
      <c r="B99" s="17" t="s">
        <v>71</v>
      </c>
      <c r="C99" s="18" t="s">
        <v>7</v>
      </c>
      <c r="D99" s="22"/>
      <c r="E99" s="18">
        <v>4</v>
      </c>
      <c r="F99" s="15"/>
      <c r="G99" s="15"/>
    </row>
    <row r="100" spans="1:7" s="5" customFormat="1" x14ac:dyDescent="0.35">
      <c r="A100" s="28">
        <f t="shared" si="4"/>
        <v>6.0499999999999989</v>
      </c>
      <c r="B100" s="17" t="s">
        <v>72</v>
      </c>
      <c r="C100" s="18" t="s">
        <v>7</v>
      </c>
      <c r="D100" s="22"/>
      <c r="E100" s="18">
        <v>8</v>
      </c>
      <c r="F100" s="15"/>
      <c r="G100" s="15"/>
    </row>
    <row r="101" spans="1:7" s="5" customFormat="1" ht="24" x14ac:dyDescent="0.35">
      <c r="A101" s="28">
        <f t="shared" si="4"/>
        <v>6.0599999999999987</v>
      </c>
      <c r="B101" s="17" t="s">
        <v>73</v>
      </c>
      <c r="C101" s="18" t="s">
        <v>43</v>
      </c>
      <c r="D101" s="22"/>
      <c r="E101" s="23">
        <v>10000</v>
      </c>
      <c r="F101" s="15"/>
      <c r="G101" s="15"/>
    </row>
    <row r="102" spans="1:7" s="5" customFormat="1" x14ac:dyDescent="0.35">
      <c r="A102" s="28">
        <f t="shared" si="4"/>
        <v>6.0699999999999985</v>
      </c>
      <c r="B102" s="17" t="s">
        <v>74</v>
      </c>
      <c r="C102" s="18" t="s">
        <v>7</v>
      </c>
      <c r="D102" s="22"/>
      <c r="E102" s="18">
        <v>4</v>
      </c>
      <c r="F102" s="15"/>
      <c r="G102" s="15"/>
    </row>
    <row r="103" spans="1:7" s="5" customFormat="1" x14ac:dyDescent="0.35">
      <c r="A103" s="28">
        <f t="shared" si="4"/>
        <v>6.0799999999999983</v>
      </c>
      <c r="B103" s="17" t="s">
        <v>75</v>
      </c>
      <c r="C103" s="18" t="s">
        <v>7</v>
      </c>
      <c r="D103" s="22"/>
      <c r="E103" s="18">
        <v>8</v>
      </c>
      <c r="F103" s="15"/>
      <c r="G103" s="15"/>
    </row>
    <row r="104" spans="1:7" s="5" customFormat="1" x14ac:dyDescent="0.35">
      <c r="A104" s="28">
        <f t="shared" si="4"/>
        <v>6.0899999999999981</v>
      </c>
      <c r="B104" s="17" t="s">
        <v>76</v>
      </c>
      <c r="C104" s="18" t="s">
        <v>7</v>
      </c>
      <c r="D104" s="22"/>
      <c r="E104" s="18">
        <v>8</v>
      </c>
      <c r="F104" s="15"/>
      <c r="G104" s="15"/>
    </row>
    <row r="105" spans="1:7" s="5" customFormat="1" x14ac:dyDescent="0.35">
      <c r="A105" s="28">
        <f t="shared" si="4"/>
        <v>6.0999999999999979</v>
      </c>
      <c r="B105" s="29" t="s">
        <v>157</v>
      </c>
      <c r="C105" s="20" t="s">
        <v>43</v>
      </c>
      <c r="D105" s="22"/>
      <c r="E105" s="23">
        <v>2500</v>
      </c>
      <c r="F105" s="15"/>
      <c r="G105" s="15"/>
    </row>
    <row r="106" spans="1:7" s="5" customFormat="1" ht="24" x14ac:dyDescent="0.35">
      <c r="A106" s="28">
        <f t="shared" si="4"/>
        <v>6.1099999999999977</v>
      </c>
      <c r="B106" s="29" t="s">
        <v>158</v>
      </c>
      <c r="C106" s="20" t="s">
        <v>7</v>
      </c>
      <c r="D106" s="22"/>
      <c r="E106" s="23">
        <v>40</v>
      </c>
      <c r="F106" s="15"/>
      <c r="G106" s="15"/>
    </row>
    <row r="107" spans="1:7" s="5" customFormat="1" x14ac:dyDescent="0.35">
      <c r="A107" s="28">
        <f t="shared" si="4"/>
        <v>6.1199999999999974</v>
      </c>
      <c r="B107" s="29" t="s">
        <v>159</v>
      </c>
      <c r="C107" s="20" t="s">
        <v>7</v>
      </c>
      <c r="D107" s="22"/>
      <c r="E107" s="23">
        <v>10</v>
      </c>
      <c r="F107" s="15"/>
      <c r="G107" s="15"/>
    </row>
    <row r="108" spans="1:7" s="5" customFormat="1" x14ac:dyDescent="0.35">
      <c r="A108" s="28">
        <f t="shared" si="4"/>
        <v>6.1299999999999972</v>
      </c>
      <c r="B108" s="29" t="s">
        <v>160</v>
      </c>
      <c r="C108" s="20" t="s">
        <v>7</v>
      </c>
      <c r="D108" s="22"/>
      <c r="E108" s="23">
        <v>20</v>
      </c>
      <c r="F108" s="15"/>
      <c r="G108" s="15"/>
    </row>
    <row r="109" spans="1:7" s="5" customFormat="1" ht="15" customHeight="1" x14ac:dyDescent="0.35">
      <c r="A109" s="32" t="s">
        <v>77</v>
      </c>
      <c r="B109" s="32"/>
      <c r="C109" s="32"/>
      <c r="D109" s="32"/>
      <c r="E109" s="32"/>
      <c r="F109" s="32"/>
      <c r="G109" s="32"/>
    </row>
    <row r="110" spans="1:7" s="5" customFormat="1" ht="24" x14ac:dyDescent="0.35">
      <c r="A110" s="28">
        <v>7.01</v>
      </c>
      <c r="B110" s="17" t="s">
        <v>78</v>
      </c>
      <c r="C110" s="18" t="s">
        <v>34</v>
      </c>
      <c r="D110" s="19"/>
      <c r="E110" s="18">
        <v>4</v>
      </c>
      <c r="F110" s="15"/>
      <c r="G110" s="15"/>
    </row>
    <row r="111" spans="1:7" s="5" customFormat="1" x14ac:dyDescent="0.35">
      <c r="A111" s="28">
        <f t="shared" ref="A111:A142" si="5">A110+0.01</f>
        <v>7.02</v>
      </c>
      <c r="B111" s="17" t="s">
        <v>79</v>
      </c>
      <c r="C111" s="18" t="s">
        <v>43</v>
      </c>
      <c r="D111" s="19"/>
      <c r="E111" s="18">
        <v>100</v>
      </c>
      <c r="F111" s="15"/>
      <c r="G111" s="15"/>
    </row>
    <row r="112" spans="1:7" s="5" customFormat="1" x14ac:dyDescent="0.35">
      <c r="A112" s="28">
        <f t="shared" si="5"/>
        <v>7.0299999999999994</v>
      </c>
      <c r="B112" s="17" t="s">
        <v>80</v>
      </c>
      <c r="C112" s="18" t="s">
        <v>7</v>
      </c>
      <c r="D112" s="19"/>
      <c r="E112" s="18">
        <v>1</v>
      </c>
      <c r="F112" s="15"/>
      <c r="G112" s="15"/>
    </row>
    <row r="113" spans="1:7" s="5" customFormat="1" x14ac:dyDescent="0.35">
      <c r="A113" s="28">
        <f t="shared" si="5"/>
        <v>7.0399999999999991</v>
      </c>
      <c r="B113" s="17" t="s">
        <v>81</v>
      </c>
      <c r="C113" s="18" t="s">
        <v>82</v>
      </c>
      <c r="D113" s="19"/>
      <c r="E113" s="18">
        <v>1</v>
      </c>
      <c r="F113" s="15"/>
      <c r="G113" s="15"/>
    </row>
    <row r="114" spans="1:7" s="5" customFormat="1" x14ac:dyDescent="0.35">
      <c r="A114" s="28">
        <f t="shared" si="5"/>
        <v>7.0499999999999989</v>
      </c>
      <c r="B114" s="17" t="s">
        <v>83</v>
      </c>
      <c r="C114" s="18" t="s">
        <v>82</v>
      </c>
      <c r="D114" s="19"/>
      <c r="E114" s="18">
        <v>1</v>
      </c>
      <c r="F114" s="15"/>
      <c r="G114" s="15"/>
    </row>
    <row r="115" spans="1:7" s="5" customFormat="1" x14ac:dyDescent="0.35">
      <c r="A115" s="28">
        <f t="shared" si="5"/>
        <v>7.0599999999999987</v>
      </c>
      <c r="B115" s="17" t="s">
        <v>84</v>
      </c>
      <c r="C115" s="18" t="s">
        <v>82</v>
      </c>
      <c r="D115" s="19"/>
      <c r="E115" s="18">
        <v>4</v>
      </c>
      <c r="F115" s="15"/>
      <c r="G115" s="15"/>
    </row>
    <row r="116" spans="1:7" s="5" customFormat="1" x14ac:dyDescent="0.35">
      <c r="A116" s="28">
        <f t="shared" si="5"/>
        <v>7.0699999999999985</v>
      </c>
      <c r="B116" s="17" t="s">
        <v>85</v>
      </c>
      <c r="C116" s="18" t="s">
        <v>82</v>
      </c>
      <c r="D116" s="19"/>
      <c r="E116" s="18">
        <v>1</v>
      </c>
      <c r="F116" s="15"/>
      <c r="G116" s="15"/>
    </row>
    <row r="117" spans="1:7" s="5" customFormat="1" x14ac:dyDescent="0.35">
      <c r="A117" s="28">
        <f t="shared" si="5"/>
        <v>7.0799999999999983</v>
      </c>
      <c r="B117" s="17" t="s">
        <v>86</v>
      </c>
      <c r="C117" s="18" t="s">
        <v>82</v>
      </c>
      <c r="D117" s="19"/>
      <c r="E117" s="18">
        <v>1</v>
      </c>
      <c r="F117" s="15"/>
      <c r="G117" s="15"/>
    </row>
    <row r="118" spans="1:7" s="5" customFormat="1" x14ac:dyDescent="0.35">
      <c r="A118" s="28">
        <f t="shared" si="5"/>
        <v>7.0899999999999981</v>
      </c>
      <c r="B118" s="17" t="s">
        <v>87</v>
      </c>
      <c r="C118" s="18" t="s">
        <v>82</v>
      </c>
      <c r="D118" s="19"/>
      <c r="E118" s="18">
        <v>1</v>
      </c>
      <c r="F118" s="15"/>
      <c r="G118" s="15"/>
    </row>
    <row r="119" spans="1:7" s="5" customFormat="1" x14ac:dyDescent="0.35">
      <c r="A119" s="28">
        <f t="shared" si="5"/>
        <v>7.0999999999999979</v>
      </c>
      <c r="B119" s="17" t="s">
        <v>88</v>
      </c>
      <c r="C119" s="18" t="s">
        <v>82</v>
      </c>
      <c r="D119" s="19"/>
      <c r="E119" s="18">
        <v>1</v>
      </c>
      <c r="F119" s="15"/>
      <c r="G119" s="15"/>
    </row>
    <row r="120" spans="1:7" s="5" customFormat="1" x14ac:dyDescent="0.35">
      <c r="A120" s="28">
        <f t="shared" si="5"/>
        <v>7.1099999999999977</v>
      </c>
      <c r="B120" s="17" t="s">
        <v>89</v>
      </c>
      <c r="C120" s="18" t="s">
        <v>82</v>
      </c>
      <c r="D120" s="19"/>
      <c r="E120" s="18">
        <v>1</v>
      </c>
      <c r="F120" s="15"/>
      <c r="G120" s="15"/>
    </row>
    <row r="121" spans="1:7" s="5" customFormat="1" x14ac:dyDescent="0.35">
      <c r="A121" s="28">
        <f t="shared" si="5"/>
        <v>7.1199999999999974</v>
      </c>
      <c r="B121" s="17" t="s">
        <v>90</v>
      </c>
      <c r="C121" s="18" t="s">
        <v>82</v>
      </c>
      <c r="D121" s="19"/>
      <c r="E121" s="18">
        <v>4</v>
      </c>
      <c r="F121" s="15"/>
      <c r="G121" s="15"/>
    </row>
    <row r="122" spans="1:7" s="5" customFormat="1" x14ac:dyDescent="0.35">
      <c r="A122" s="28">
        <f t="shared" si="5"/>
        <v>7.1299999999999972</v>
      </c>
      <c r="B122" s="17" t="s">
        <v>91</v>
      </c>
      <c r="C122" s="18" t="s">
        <v>82</v>
      </c>
      <c r="D122" s="19"/>
      <c r="E122" s="18">
        <v>2</v>
      </c>
      <c r="F122" s="15"/>
      <c r="G122" s="15"/>
    </row>
    <row r="123" spans="1:7" s="5" customFormat="1" x14ac:dyDescent="0.35">
      <c r="A123" s="28">
        <f t="shared" si="5"/>
        <v>7.139999999999997</v>
      </c>
      <c r="B123" s="17" t="s">
        <v>92</v>
      </c>
      <c r="C123" s="18" t="s">
        <v>82</v>
      </c>
      <c r="D123" s="19"/>
      <c r="E123" s="18">
        <v>2</v>
      </c>
      <c r="F123" s="15"/>
      <c r="G123" s="15"/>
    </row>
    <row r="124" spans="1:7" s="5" customFormat="1" x14ac:dyDescent="0.35">
      <c r="A124" s="28">
        <f t="shared" si="5"/>
        <v>7.1499999999999968</v>
      </c>
      <c r="B124" s="17" t="s">
        <v>93</v>
      </c>
      <c r="C124" s="18" t="s">
        <v>82</v>
      </c>
      <c r="D124" s="19"/>
      <c r="E124" s="18">
        <v>2</v>
      </c>
      <c r="F124" s="15"/>
      <c r="G124" s="15"/>
    </row>
    <row r="125" spans="1:7" s="5" customFormat="1" x14ac:dyDescent="0.35">
      <c r="A125" s="28">
        <f t="shared" si="5"/>
        <v>7.1599999999999966</v>
      </c>
      <c r="B125" s="17" t="s">
        <v>94</v>
      </c>
      <c r="C125" s="18" t="s">
        <v>34</v>
      </c>
      <c r="D125" s="19"/>
      <c r="E125" s="18">
        <v>1</v>
      </c>
      <c r="F125" s="15"/>
      <c r="G125" s="15"/>
    </row>
    <row r="126" spans="1:7" s="5" customFormat="1" x14ac:dyDescent="0.35">
      <c r="A126" s="28">
        <f t="shared" si="5"/>
        <v>7.1699999999999964</v>
      </c>
      <c r="B126" s="17" t="s">
        <v>95</v>
      </c>
      <c r="C126" s="18" t="s">
        <v>34</v>
      </c>
      <c r="D126" s="19"/>
      <c r="E126" s="18">
        <v>1</v>
      </c>
      <c r="F126" s="15"/>
      <c r="G126" s="15"/>
    </row>
    <row r="127" spans="1:7" s="5" customFormat="1" x14ac:dyDescent="0.35">
      <c r="A127" s="28">
        <f t="shared" si="5"/>
        <v>7.1799999999999962</v>
      </c>
      <c r="B127" s="17" t="s">
        <v>96</v>
      </c>
      <c r="C127" s="18" t="s">
        <v>82</v>
      </c>
      <c r="D127" s="19"/>
      <c r="E127" s="18">
        <v>2</v>
      </c>
      <c r="F127" s="15"/>
      <c r="G127" s="15"/>
    </row>
    <row r="128" spans="1:7" s="5" customFormat="1" x14ac:dyDescent="0.35">
      <c r="A128" s="28">
        <f t="shared" si="5"/>
        <v>7.1899999999999959</v>
      </c>
      <c r="B128" s="17" t="s">
        <v>97</v>
      </c>
      <c r="C128" s="18" t="s">
        <v>34</v>
      </c>
      <c r="D128" s="19"/>
      <c r="E128" s="18">
        <v>1</v>
      </c>
      <c r="F128" s="15"/>
      <c r="G128" s="15"/>
    </row>
    <row r="129" spans="1:7" s="5" customFormat="1" x14ac:dyDescent="0.35">
      <c r="A129" s="28">
        <f t="shared" si="5"/>
        <v>7.1999999999999957</v>
      </c>
      <c r="B129" s="17" t="s">
        <v>98</v>
      </c>
      <c r="C129" s="18" t="s">
        <v>34</v>
      </c>
      <c r="D129" s="19"/>
      <c r="E129" s="18">
        <v>1</v>
      </c>
      <c r="F129" s="15"/>
      <c r="G129" s="15"/>
    </row>
    <row r="130" spans="1:7" s="5" customFormat="1" x14ac:dyDescent="0.35">
      <c r="A130" s="28">
        <f t="shared" si="5"/>
        <v>7.2099999999999955</v>
      </c>
      <c r="B130" s="17" t="s">
        <v>99</v>
      </c>
      <c r="C130" s="18" t="s">
        <v>34</v>
      </c>
      <c r="D130" s="19"/>
      <c r="E130" s="18">
        <v>1</v>
      </c>
      <c r="F130" s="15"/>
      <c r="G130" s="15"/>
    </row>
    <row r="131" spans="1:7" s="5" customFormat="1" x14ac:dyDescent="0.35">
      <c r="A131" s="28">
        <f t="shared" si="5"/>
        <v>7.2199999999999953</v>
      </c>
      <c r="B131" s="17" t="s">
        <v>100</v>
      </c>
      <c r="C131" s="18" t="s">
        <v>82</v>
      </c>
      <c r="D131" s="19"/>
      <c r="E131" s="18">
        <v>1</v>
      </c>
      <c r="F131" s="15"/>
      <c r="G131" s="15"/>
    </row>
    <row r="132" spans="1:7" s="5" customFormat="1" x14ac:dyDescent="0.35">
      <c r="A132" s="28">
        <f t="shared" si="5"/>
        <v>7.2299999999999951</v>
      </c>
      <c r="B132" s="17" t="s">
        <v>101</v>
      </c>
      <c r="C132" s="18" t="s">
        <v>82</v>
      </c>
      <c r="D132" s="19"/>
      <c r="E132" s="18">
        <v>2</v>
      </c>
      <c r="F132" s="15"/>
      <c r="G132" s="15"/>
    </row>
    <row r="133" spans="1:7" s="5" customFormat="1" x14ac:dyDescent="0.35">
      <c r="A133" s="28">
        <f t="shared" si="5"/>
        <v>7.2399999999999949</v>
      </c>
      <c r="B133" s="17" t="s">
        <v>102</v>
      </c>
      <c r="C133" s="18" t="s">
        <v>82</v>
      </c>
      <c r="D133" s="19"/>
      <c r="E133" s="18">
        <v>10</v>
      </c>
      <c r="F133" s="15"/>
      <c r="G133" s="15"/>
    </row>
    <row r="134" spans="1:7" s="5" customFormat="1" x14ac:dyDescent="0.35">
      <c r="A134" s="28">
        <f t="shared" si="5"/>
        <v>7.2499999999999947</v>
      </c>
      <c r="B134" s="17" t="s">
        <v>103</v>
      </c>
      <c r="C134" s="18" t="s">
        <v>82</v>
      </c>
      <c r="D134" s="19"/>
      <c r="E134" s="18">
        <v>2</v>
      </c>
      <c r="F134" s="15"/>
      <c r="G134" s="15"/>
    </row>
    <row r="135" spans="1:7" s="5" customFormat="1" x14ac:dyDescent="0.35">
      <c r="A135" s="28">
        <f t="shared" si="5"/>
        <v>7.2599999999999945</v>
      </c>
      <c r="B135" s="17" t="s">
        <v>104</v>
      </c>
      <c r="C135" s="18" t="s">
        <v>82</v>
      </c>
      <c r="D135" s="19"/>
      <c r="E135" s="18">
        <v>2</v>
      </c>
      <c r="F135" s="15"/>
      <c r="G135" s="15"/>
    </row>
    <row r="136" spans="1:7" s="5" customFormat="1" x14ac:dyDescent="0.35">
      <c r="A136" s="28">
        <f t="shared" si="5"/>
        <v>7.2699999999999942</v>
      </c>
      <c r="B136" s="17" t="s">
        <v>105</v>
      </c>
      <c r="C136" s="18" t="s">
        <v>34</v>
      </c>
      <c r="D136" s="19"/>
      <c r="E136" s="18">
        <v>1</v>
      </c>
      <c r="F136" s="15"/>
      <c r="G136" s="15"/>
    </row>
    <row r="137" spans="1:7" s="5" customFormat="1" x14ac:dyDescent="0.35">
      <c r="A137" s="28">
        <f t="shared" si="5"/>
        <v>7.279999999999994</v>
      </c>
      <c r="B137" s="17" t="s">
        <v>106</v>
      </c>
      <c r="C137" s="18" t="s">
        <v>34</v>
      </c>
      <c r="D137" s="19"/>
      <c r="E137" s="18">
        <v>1</v>
      </c>
      <c r="F137" s="15"/>
      <c r="G137" s="15"/>
    </row>
    <row r="138" spans="1:7" s="5" customFormat="1" x14ac:dyDescent="0.35">
      <c r="A138" s="28">
        <f t="shared" si="5"/>
        <v>7.2899999999999938</v>
      </c>
      <c r="B138" s="17" t="s">
        <v>107</v>
      </c>
      <c r="C138" s="18" t="s">
        <v>82</v>
      </c>
      <c r="D138" s="19"/>
      <c r="E138" s="18">
        <v>1</v>
      </c>
      <c r="F138" s="15"/>
      <c r="G138" s="15"/>
    </row>
    <row r="139" spans="1:7" s="5" customFormat="1" x14ac:dyDescent="0.35">
      <c r="A139" s="28">
        <f t="shared" si="5"/>
        <v>7.2999999999999936</v>
      </c>
      <c r="B139" s="17" t="s">
        <v>108</v>
      </c>
      <c r="C139" s="18" t="s">
        <v>82</v>
      </c>
      <c r="D139" s="19"/>
      <c r="E139" s="18">
        <v>2</v>
      </c>
      <c r="F139" s="15"/>
      <c r="G139" s="15"/>
    </row>
    <row r="140" spans="1:7" s="5" customFormat="1" x14ac:dyDescent="0.35">
      <c r="A140" s="28">
        <f t="shared" si="5"/>
        <v>7.3099999999999934</v>
      </c>
      <c r="B140" s="17" t="s">
        <v>109</v>
      </c>
      <c r="C140" s="18" t="s">
        <v>82</v>
      </c>
      <c r="D140" s="19"/>
      <c r="E140" s="18">
        <v>2</v>
      </c>
      <c r="F140" s="15"/>
      <c r="G140" s="15"/>
    </row>
    <row r="141" spans="1:7" s="5" customFormat="1" x14ac:dyDescent="0.35">
      <c r="A141" s="28">
        <f t="shared" si="5"/>
        <v>7.3199999999999932</v>
      </c>
      <c r="B141" s="17" t="s">
        <v>110</v>
      </c>
      <c r="C141" s="18" t="s">
        <v>82</v>
      </c>
      <c r="D141" s="19"/>
      <c r="E141" s="18">
        <v>1</v>
      </c>
      <c r="F141" s="15"/>
      <c r="G141" s="15"/>
    </row>
    <row r="142" spans="1:7" s="5" customFormat="1" x14ac:dyDescent="0.35">
      <c r="A142" s="28">
        <f t="shared" si="5"/>
        <v>7.329999999999993</v>
      </c>
      <c r="B142" s="17" t="s">
        <v>111</v>
      </c>
      <c r="C142" s="18" t="s">
        <v>82</v>
      </c>
      <c r="D142" s="19"/>
      <c r="E142" s="18">
        <v>1</v>
      </c>
      <c r="F142" s="15"/>
      <c r="G142" s="15"/>
    </row>
    <row r="143" spans="1:7" s="5" customFormat="1" x14ac:dyDescent="0.35">
      <c r="A143" s="28">
        <f t="shared" ref="A143:A168" si="6">A142+0.01</f>
        <v>7.3399999999999928</v>
      </c>
      <c r="B143" s="17" t="s">
        <v>112</v>
      </c>
      <c r="C143" s="18" t="s">
        <v>82</v>
      </c>
      <c r="D143" s="19"/>
      <c r="E143" s="18">
        <v>1</v>
      </c>
      <c r="F143" s="15"/>
      <c r="G143" s="15"/>
    </row>
    <row r="144" spans="1:7" s="5" customFormat="1" x14ac:dyDescent="0.35">
      <c r="A144" s="28">
        <f t="shared" si="6"/>
        <v>7.3499999999999925</v>
      </c>
      <c r="B144" s="17" t="s">
        <v>113</v>
      </c>
      <c r="C144" s="18" t="s">
        <v>82</v>
      </c>
      <c r="D144" s="19"/>
      <c r="E144" s="18">
        <v>1</v>
      </c>
      <c r="F144" s="15"/>
      <c r="G144" s="15"/>
    </row>
    <row r="145" spans="1:7" s="5" customFormat="1" x14ac:dyDescent="0.35">
      <c r="A145" s="28">
        <f t="shared" si="6"/>
        <v>7.3599999999999923</v>
      </c>
      <c r="B145" s="17" t="s">
        <v>114</v>
      </c>
      <c r="C145" s="18" t="s">
        <v>82</v>
      </c>
      <c r="D145" s="19"/>
      <c r="E145" s="18">
        <v>1</v>
      </c>
      <c r="F145" s="15"/>
      <c r="G145" s="15"/>
    </row>
    <row r="146" spans="1:7" s="5" customFormat="1" x14ac:dyDescent="0.35">
      <c r="A146" s="28">
        <f t="shared" si="6"/>
        <v>7.3699999999999921</v>
      </c>
      <c r="B146" s="17" t="s">
        <v>115</v>
      </c>
      <c r="C146" s="18" t="s">
        <v>82</v>
      </c>
      <c r="D146" s="19"/>
      <c r="E146" s="18">
        <v>1</v>
      </c>
      <c r="F146" s="15"/>
      <c r="G146" s="15"/>
    </row>
    <row r="147" spans="1:7" s="5" customFormat="1" x14ac:dyDescent="0.35">
      <c r="A147" s="28">
        <f t="shared" si="6"/>
        <v>7.3799999999999919</v>
      </c>
      <c r="B147" s="17" t="s">
        <v>116</v>
      </c>
      <c r="C147" s="18" t="s">
        <v>82</v>
      </c>
      <c r="D147" s="19"/>
      <c r="E147" s="18">
        <v>2</v>
      </c>
      <c r="F147" s="15"/>
      <c r="G147" s="15"/>
    </row>
    <row r="148" spans="1:7" s="5" customFormat="1" x14ac:dyDescent="0.35">
      <c r="A148" s="28">
        <f t="shared" si="6"/>
        <v>7.3899999999999917</v>
      </c>
      <c r="B148" s="17" t="s">
        <v>117</v>
      </c>
      <c r="C148" s="18" t="s">
        <v>82</v>
      </c>
      <c r="D148" s="19"/>
      <c r="E148" s="18">
        <v>1</v>
      </c>
      <c r="F148" s="15"/>
      <c r="G148" s="15"/>
    </row>
    <row r="149" spans="1:7" s="5" customFormat="1" x14ac:dyDescent="0.35">
      <c r="A149" s="28">
        <f t="shared" si="6"/>
        <v>7.3999999999999915</v>
      </c>
      <c r="B149" s="17" t="s">
        <v>118</v>
      </c>
      <c r="C149" s="18" t="s">
        <v>82</v>
      </c>
      <c r="D149" s="19"/>
      <c r="E149" s="18">
        <v>1</v>
      </c>
      <c r="F149" s="15"/>
      <c r="G149" s="15"/>
    </row>
    <row r="150" spans="1:7" s="5" customFormat="1" x14ac:dyDescent="0.35">
      <c r="A150" s="28">
        <f t="shared" si="6"/>
        <v>7.4099999999999913</v>
      </c>
      <c r="B150" s="17" t="s">
        <v>119</v>
      </c>
      <c r="C150" s="18" t="s">
        <v>82</v>
      </c>
      <c r="D150" s="19"/>
      <c r="E150" s="18">
        <v>3</v>
      </c>
      <c r="F150" s="15"/>
      <c r="G150" s="15"/>
    </row>
    <row r="151" spans="1:7" s="5" customFormat="1" x14ac:dyDescent="0.35">
      <c r="A151" s="28">
        <f t="shared" si="6"/>
        <v>7.419999999999991</v>
      </c>
      <c r="B151" s="17" t="s">
        <v>120</v>
      </c>
      <c r="C151" s="18" t="s">
        <v>82</v>
      </c>
      <c r="D151" s="19"/>
      <c r="E151" s="18">
        <v>4</v>
      </c>
      <c r="F151" s="15"/>
      <c r="G151" s="15"/>
    </row>
    <row r="152" spans="1:7" s="5" customFormat="1" x14ac:dyDescent="0.35">
      <c r="A152" s="28">
        <f t="shared" si="6"/>
        <v>7.4299999999999908</v>
      </c>
      <c r="B152" s="17" t="s">
        <v>121</v>
      </c>
      <c r="C152" s="18" t="s">
        <v>82</v>
      </c>
      <c r="D152" s="19"/>
      <c r="E152" s="18">
        <v>1</v>
      </c>
      <c r="F152" s="15"/>
      <c r="G152" s="15"/>
    </row>
    <row r="153" spans="1:7" s="5" customFormat="1" x14ac:dyDescent="0.35">
      <c r="A153" s="28">
        <f t="shared" si="6"/>
        <v>7.4399999999999906</v>
      </c>
      <c r="B153" s="17" t="s">
        <v>122</v>
      </c>
      <c r="C153" s="18" t="s">
        <v>82</v>
      </c>
      <c r="D153" s="19"/>
      <c r="E153" s="18">
        <v>1</v>
      </c>
      <c r="F153" s="15"/>
      <c r="G153" s="15"/>
    </row>
    <row r="154" spans="1:7" s="5" customFormat="1" x14ac:dyDescent="0.35">
      <c r="A154" s="28">
        <f t="shared" si="6"/>
        <v>7.4499999999999904</v>
      </c>
      <c r="B154" s="17" t="s">
        <v>123</v>
      </c>
      <c r="C154" s="18" t="s">
        <v>82</v>
      </c>
      <c r="D154" s="19"/>
      <c r="E154" s="18">
        <v>1</v>
      </c>
      <c r="F154" s="15"/>
      <c r="G154" s="15"/>
    </row>
    <row r="155" spans="1:7" s="5" customFormat="1" x14ac:dyDescent="0.35">
      <c r="A155" s="28">
        <f t="shared" si="6"/>
        <v>7.4599999999999902</v>
      </c>
      <c r="B155" s="17" t="s">
        <v>124</v>
      </c>
      <c r="C155" s="18" t="s">
        <v>82</v>
      </c>
      <c r="D155" s="19"/>
      <c r="E155" s="18">
        <v>1</v>
      </c>
      <c r="F155" s="15"/>
      <c r="G155" s="15"/>
    </row>
    <row r="156" spans="1:7" s="5" customFormat="1" x14ac:dyDescent="0.35">
      <c r="A156" s="28">
        <f t="shared" si="6"/>
        <v>7.46999999999999</v>
      </c>
      <c r="B156" s="17" t="s">
        <v>125</v>
      </c>
      <c r="C156" s="18" t="s">
        <v>82</v>
      </c>
      <c r="D156" s="19"/>
      <c r="E156" s="18">
        <v>10</v>
      </c>
      <c r="F156" s="15"/>
      <c r="G156" s="15"/>
    </row>
    <row r="157" spans="1:7" s="5" customFormat="1" x14ac:dyDescent="0.35">
      <c r="A157" s="28">
        <f t="shared" si="6"/>
        <v>7.4799999999999898</v>
      </c>
      <c r="B157" s="17" t="s">
        <v>126</v>
      </c>
      <c r="C157" s="18" t="s">
        <v>82</v>
      </c>
      <c r="D157" s="19"/>
      <c r="E157" s="18">
        <v>4</v>
      </c>
      <c r="F157" s="15"/>
      <c r="G157" s="15"/>
    </row>
    <row r="158" spans="1:7" s="5" customFormat="1" x14ac:dyDescent="0.35">
      <c r="A158" s="28">
        <f t="shared" si="6"/>
        <v>7.4899999999999896</v>
      </c>
      <c r="B158" s="17" t="s">
        <v>127</v>
      </c>
      <c r="C158" s="18" t="s">
        <v>82</v>
      </c>
      <c r="D158" s="19"/>
      <c r="E158" s="18">
        <v>2</v>
      </c>
      <c r="F158" s="15"/>
      <c r="G158" s="15"/>
    </row>
    <row r="159" spans="1:7" s="5" customFormat="1" x14ac:dyDescent="0.35">
      <c r="A159" s="28">
        <f t="shared" si="6"/>
        <v>7.4999999999999893</v>
      </c>
      <c r="B159" s="17" t="s">
        <v>128</v>
      </c>
      <c r="C159" s="18" t="s">
        <v>82</v>
      </c>
      <c r="D159" s="19"/>
      <c r="E159" s="18">
        <v>1</v>
      </c>
      <c r="F159" s="15"/>
      <c r="G159" s="15"/>
    </row>
    <row r="160" spans="1:7" s="5" customFormat="1" x14ac:dyDescent="0.35">
      <c r="A160" s="28">
        <f t="shared" si="6"/>
        <v>7.5099999999999891</v>
      </c>
      <c r="B160" s="17" t="s">
        <v>129</v>
      </c>
      <c r="C160" s="18" t="s">
        <v>82</v>
      </c>
      <c r="D160" s="19"/>
      <c r="E160" s="18">
        <v>1</v>
      </c>
      <c r="F160" s="15"/>
      <c r="G160" s="15"/>
    </row>
    <row r="161" spans="1:7" s="5" customFormat="1" x14ac:dyDescent="0.35">
      <c r="A161" s="28">
        <f t="shared" si="6"/>
        <v>7.5199999999999889</v>
      </c>
      <c r="B161" s="17" t="s">
        <v>130</v>
      </c>
      <c r="C161" s="18" t="s">
        <v>82</v>
      </c>
      <c r="D161" s="19"/>
      <c r="E161" s="18">
        <v>1</v>
      </c>
      <c r="F161" s="15"/>
      <c r="G161" s="15"/>
    </row>
    <row r="162" spans="1:7" s="5" customFormat="1" x14ac:dyDescent="0.35">
      <c r="A162" s="28">
        <f t="shared" si="6"/>
        <v>7.5299999999999887</v>
      </c>
      <c r="B162" s="17" t="s">
        <v>131</v>
      </c>
      <c r="C162" s="18" t="s">
        <v>82</v>
      </c>
      <c r="D162" s="19"/>
      <c r="E162" s="18">
        <v>1</v>
      </c>
      <c r="F162" s="15"/>
      <c r="G162" s="15"/>
    </row>
    <row r="163" spans="1:7" s="5" customFormat="1" x14ac:dyDescent="0.35">
      <c r="A163" s="28">
        <f t="shared" si="6"/>
        <v>7.5399999999999885</v>
      </c>
      <c r="B163" s="17" t="s">
        <v>132</v>
      </c>
      <c r="C163" s="18" t="s">
        <v>82</v>
      </c>
      <c r="D163" s="19"/>
      <c r="E163" s="18">
        <v>200</v>
      </c>
      <c r="F163" s="15"/>
      <c r="G163" s="15"/>
    </row>
    <row r="164" spans="1:7" s="5" customFormat="1" x14ac:dyDescent="0.35">
      <c r="A164" s="28">
        <f t="shared" si="6"/>
        <v>7.5499999999999883</v>
      </c>
      <c r="B164" s="17" t="s">
        <v>133</v>
      </c>
      <c r="C164" s="18" t="s">
        <v>82</v>
      </c>
      <c r="D164" s="19"/>
      <c r="E164" s="18">
        <v>2</v>
      </c>
      <c r="F164" s="15"/>
      <c r="G164" s="15"/>
    </row>
    <row r="165" spans="1:7" s="5" customFormat="1" x14ac:dyDescent="0.35">
      <c r="A165" s="28">
        <f t="shared" si="6"/>
        <v>7.5599999999999881</v>
      </c>
      <c r="B165" s="17" t="s">
        <v>134</v>
      </c>
      <c r="C165" s="18" t="s">
        <v>135</v>
      </c>
      <c r="D165" s="19"/>
      <c r="E165" s="18">
        <v>4</v>
      </c>
      <c r="F165" s="15"/>
      <c r="G165" s="15"/>
    </row>
    <row r="166" spans="1:7" s="5" customFormat="1" x14ac:dyDescent="0.35">
      <c r="A166" s="28">
        <f t="shared" si="6"/>
        <v>7.5699999999999878</v>
      </c>
      <c r="B166" s="17" t="s">
        <v>136</v>
      </c>
      <c r="C166" s="18" t="s">
        <v>135</v>
      </c>
      <c r="D166" s="19"/>
      <c r="E166" s="18">
        <v>4</v>
      </c>
      <c r="F166" s="15"/>
      <c r="G166" s="15"/>
    </row>
    <row r="167" spans="1:7" s="5" customFormat="1" x14ac:dyDescent="0.35">
      <c r="A167" s="28">
        <f t="shared" si="6"/>
        <v>7.5799999999999876</v>
      </c>
      <c r="B167" s="17" t="s">
        <v>137</v>
      </c>
      <c r="C167" s="18" t="s">
        <v>22</v>
      </c>
      <c r="D167" s="19"/>
      <c r="E167" s="18">
        <v>40</v>
      </c>
      <c r="F167" s="15"/>
      <c r="G167" s="15"/>
    </row>
    <row r="168" spans="1:7" s="5" customFormat="1" x14ac:dyDescent="0.35">
      <c r="A168" s="28">
        <f t="shared" si="6"/>
        <v>7.5899999999999874</v>
      </c>
      <c r="B168" s="17" t="s">
        <v>138</v>
      </c>
      <c r="C168" s="18" t="s">
        <v>22</v>
      </c>
      <c r="D168" s="19"/>
      <c r="E168" s="18">
        <v>40</v>
      </c>
      <c r="F168" s="15"/>
      <c r="G168" s="15"/>
    </row>
    <row r="169" spans="1:7" s="5" customFormat="1" ht="15" customHeight="1" x14ac:dyDescent="0.35">
      <c r="A169" s="32" t="s">
        <v>139</v>
      </c>
      <c r="B169" s="32"/>
      <c r="C169" s="32"/>
      <c r="D169" s="32"/>
      <c r="E169" s="32"/>
      <c r="F169" s="32"/>
      <c r="G169" s="32"/>
    </row>
    <row r="170" spans="1:7" s="5" customFormat="1" x14ac:dyDescent="0.35">
      <c r="A170" s="28">
        <v>8.01</v>
      </c>
      <c r="B170" s="17" t="s">
        <v>164</v>
      </c>
      <c r="C170" s="18" t="s">
        <v>7</v>
      </c>
      <c r="D170" s="19"/>
      <c r="E170" s="18">
        <v>4</v>
      </c>
      <c r="F170" s="15"/>
      <c r="G170" s="15"/>
    </row>
    <row r="171" spans="1:7" s="5" customFormat="1" x14ac:dyDescent="0.35">
      <c r="A171" s="28">
        <f t="shared" ref="A171:A186" si="7">A170+0.01</f>
        <v>8.02</v>
      </c>
      <c r="B171" s="17" t="s">
        <v>165</v>
      </c>
      <c r="C171" s="18" t="s">
        <v>7</v>
      </c>
      <c r="D171" s="19"/>
      <c r="E171" s="18">
        <v>6</v>
      </c>
      <c r="F171" s="15"/>
      <c r="G171" s="15"/>
    </row>
    <row r="172" spans="1:7" s="5" customFormat="1" x14ac:dyDescent="0.35">
      <c r="A172" s="28">
        <f t="shared" si="7"/>
        <v>8.0299999999999994</v>
      </c>
      <c r="B172" s="17" t="s">
        <v>166</v>
      </c>
      <c r="C172" s="18" t="s">
        <v>7</v>
      </c>
      <c r="D172" s="19"/>
      <c r="E172" s="18">
        <v>10</v>
      </c>
      <c r="F172" s="15"/>
      <c r="G172" s="15"/>
    </row>
    <row r="173" spans="1:7" s="5" customFormat="1" x14ac:dyDescent="0.35">
      <c r="A173" s="28">
        <f t="shared" si="7"/>
        <v>8.0399999999999991</v>
      </c>
      <c r="B173" s="17" t="s">
        <v>167</v>
      </c>
      <c r="C173" s="18" t="s">
        <v>7</v>
      </c>
      <c r="D173" s="19"/>
      <c r="E173" s="18">
        <v>4</v>
      </c>
      <c r="F173" s="15"/>
      <c r="G173" s="15"/>
    </row>
    <row r="174" spans="1:7" s="5" customFormat="1" x14ac:dyDescent="0.35">
      <c r="A174" s="28">
        <f t="shared" si="7"/>
        <v>8.0499999999999989</v>
      </c>
      <c r="B174" s="17" t="s">
        <v>168</v>
      </c>
      <c r="C174" s="18" t="s">
        <v>7</v>
      </c>
      <c r="D174" s="19"/>
      <c r="E174" s="18">
        <v>6</v>
      </c>
      <c r="F174" s="15"/>
      <c r="G174" s="15"/>
    </row>
    <row r="175" spans="1:7" s="5" customFormat="1" x14ac:dyDescent="0.35">
      <c r="A175" s="28">
        <f t="shared" si="7"/>
        <v>8.0599999999999987</v>
      </c>
      <c r="B175" s="17" t="s">
        <v>140</v>
      </c>
      <c r="C175" s="18" t="s">
        <v>142</v>
      </c>
      <c r="D175" s="19"/>
      <c r="E175" s="18">
        <v>20</v>
      </c>
      <c r="F175" s="15"/>
      <c r="G175" s="15"/>
    </row>
    <row r="176" spans="1:7" s="5" customFormat="1" x14ac:dyDescent="0.35">
      <c r="A176" s="28">
        <f t="shared" si="7"/>
        <v>8.0699999999999985</v>
      </c>
      <c r="B176" s="30" t="s">
        <v>177</v>
      </c>
      <c r="C176" s="18" t="s">
        <v>169</v>
      </c>
      <c r="D176" s="19"/>
      <c r="E176" s="18">
        <v>1</v>
      </c>
      <c r="F176" s="15"/>
      <c r="G176" s="15"/>
    </row>
    <row r="177" spans="1:7" s="5" customFormat="1" x14ac:dyDescent="0.35">
      <c r="A177" s="28">
        <f t="shared" si="7"/>
        <v>8.0799999999999983</v>
      </c>
      <c r="B177" s="17" t="s">
        <v>170</v>
      </c>
      <c r="C177" s="18" t="s">
        <v>7</v>
      </c>
      <c r="D177" s="19"/>
      <c r="E177" s="18">
        <v>4</v>
      </c>
      <c r="F177" s="15"/>
      <c r="G177" s="15"/>
    </row>
    <row r="178" spans="1:7" s="5" customFormat="1" x14ac:dyDescent="0.35">
      <c r="A178" s="28">
        <f t="shared" si="7"/>
        <v>8.0899999999999981</v>
      </c>
      <c r="B178" s="17" t="s">
        <v>171</v>
      </c>
      <c r="C178" s="18" t="s">
        <v>7</v>
      </c>
      <c r="D178" s="19"/>
      <c r="E178" s="18">
        <v>4</v>
      </c>
      <c r="F178" s="15"/>
      <c r="G178" s="15"/>
    </row>
    <row r="179" spans="1:7" s="5" customFormat="1" x14ac:dyDescent="0.35">
      <c r="A179" s="28">
        <f t="shared" si="7"/>
        <v>8.0999999999999979</v>
      </c>
      <c r="B179" s="17" t="s">
        <v>172</v>
      </c>
      <c r="C179" s="18" t="s">
        <v>7</v>
      </c>
      <c r="D179" s="19"/>
      <c r="E179" s="18">
        <v>2</v>
      </c>
      <c r="F179" s="15"/>
      <c r="G179" s="15"/>
    </row>
    <row r="180" spans="1:7" s="5" customFormat="1" x14ac:dyDescent="0.35">
      <c r="A180" s="28">
        <f t="shared" si="7"/>
        <v>8.1099999999999977</v>
      </c>
      <c r="B180" s="17" t="s">
        <v>173</v>
      </c>
      <c r="C180" s="18" t="s">
        <v>7</v>
      </c>
      <c r="D180" s="19"/>
      <c r="E180" s="18">
        <v>4</v>
      </c>
      <c r="F180" s="15"/>
      <c r="G180" s="15"/>
    </row>
    <row r="181" spans="1:7" s="5" customFormat="1" x14ac:dyDescent="0.35">
      <c r="A181" s="28">
        <f t="shared" si="7"/>
        <v>8.1199999999999974</v>
      </c>
      <c r="B181" s="17" t="s">
        <v>174</v>
      </c>
      <c r="C181" s="18" t="s">
        <v>7</v>
      </c>
      <c r="D181" s="19"/>
      <c r="E181" s="18">
        <v>4</v>
      </c>
      <c r="F181" s="15"/>
      <c r="G181" s="15"/>
    </row>
    <row r="182" spans="1:7" s="5" customFormat="1" x14ac:dyDescent="0.35">
      <c r="A182" s="28">
        <f t="shared" si="7"/>
        <v>8.1299999999999972</v>
      </c>
      <c r="B182" s="17" t="s">
        <v>175</v>
      </c>
      <c r="C182" s="18" t="s">
        <v>7</v>
      </c>
      <c r="D182" s="19"/>
      <c r="E182" s="18">
        <v>4</v>
      </c>
      <c r="F182" s="15"/>
      <c r="G182" s="15"/>
    </row>
    <row r="183" spans="1:7" s="5" customFormat="1" x14ac:dyDescent="0.35">
      <c r="A183" s="28">
        <f t="shared" si="7"/>
        <v>8.139999999999997</v>
      </c>
      <c r="B183" s="17" t="s">
        <v>176</v>
      </c>
      <c r="C183" s="18" t="s">
        <v>7</v>
      </c>
      <c r="D183" s="19"/>
      <c r="E183" s="18">
        <v>2</v>
      </c>
      <c r="F183" s="15"/>
      <c r="G183" s="15"/>
    </row>
    <row r="184" spans="1:7" s="5" customFormat="1" x14ac:dyDescent="0.35">
      <c r="A184" s="28">
        <f t="shared" si="7"/>
        <v>8.1499999999999968</v>
      </c>
      <c r="B184" s="17" t="s">
        <v>141</v>
      </c>
      <c r="C184" s="18" t="s">
        <v>142</v>
      </c>
      <c r="D184" s="19"/>
      <c r="E184" s="18">
        <v>40</v>
      </c>
      <c r="F184" s="15"/>
      <c r="G184" s="15"/>
    </row>
    <row r="185" spans="1:7" s="5" customFormat="1" x14ac:dyDescent="0.35">
      <c r="A185" s="28">
        <f t="shared" si="7"/>
        <v>8.1599999999999966</v>
      </c>
      <c r="B185" s="17" t="s">
        <v>143</v>
      </c>
      <c r="C185" s="18" t="s">
        <v>142</v>
      </c>
      <c r="D185" s="19"/>
      <c r="E185" s="18">
        <v>20</v>
      </c>
      <c r="F185" s="15"/>
      <c r="G185" s="15"/>
    </row>
    <row r="186" spans="1:7" s="5" customFormat="1" x14ac:dyDescent="0.35">
      <c r="A186" s="28">
        <f t="shared" si="7"/>
        <v>8.1699999999999964</v>
      </c>
      <c r="B186" s="17" t="s">
        <v>144</v>
      </c>
      <c r="C186" s="18" t="s">
        <v>142</v>
      </c>
      <c r="D186" s="19"/>
      <c r="E186" s="18">
        <v>40</v>
      </c>
      <c r="F186" s="15"/>
      <c r="G186" s="15"/>
    </row>
    <row r="187" spans="1:7" s="5" customFormat="1" ht="15" customHeight="1" x14ac:dyDescent="0.35">
      <c r="A187" s="32" t="s">
        <v>149</v>
      </c>
      <c r="B187" s="32"/>
      <c r="C187" s="32"/>
      <c r="D187" s="32"/>
      <c r="E187" s="32"/>
      <c r="F187" s="32"/>
      <c r="G187" s="32"/>
    </row>
    <row r="188" spans="1:7" s="5" customFormat="1" x14ac:dyDescent="0.35">
      <c r="A188" s="28">
        <v>9.01</v>
      </c>
      <c r="B188" s="17" t="s">
        <v>156</v>
      </c>
      <c r="C188" s="18" t="s">
        <v>148</v>
      </c>
      <c r="D188" s="19"/>
      <c r="E188" s="18">
        <v>1</v>
      </c>
      <c r="F188" s="15"/>
      <c r="G188" s="15"/>
    </row>
    <row r="189" spans="1:7" s="5" customFormat="1" ht="15.5" x14ac:dyDescent="0.35">
      <c r="A189" s="31" t="s">
        <v>150</v>
      </c>
      <c r="B189" s="31"/>
      <c r="C189" s="31"/>
      <c r="D189" s="31"/>
      <c r="E189" s="31"/>
      <c r="F189" s="31"/>
      <c r="G189" s="4">
        <f>SUM(G170:G186,G110:G168,G96:G108,G74:G94,G48:G72,G43:G46,G26:G41,G6:G24)</f>
        <v>0</v>
      </c>
    </row>
    <row r="190" spans="1:7" s="5" customFormat="1" ht="15.5" x14ac:dyDescent="0.35">
      <c r="A190" s="31" t="s">
        <v>151</v>
      </c>
      <c r="B190" s="31"/>
      <c r="C190" s="31"/>
      <c r="D190" s="31"/>
      <c r="E190" s="31"/>
      <c r="F190" s="31"/>
      <c r="G190" s="4">
        <f>G188</f>
        <v>0</v>
      </c>
    </row>
    <row r="191" spans="1:7" s="5" customFormat="1" ht="15.5" x14ac:dyDescent="0.35">
      <c r="A191" s="31" t="s">
        <v>152</v>
      </c>
      <c r="B191" s="31"/>
      <c r="C191" s="31"/>
      <c r="D191" s="31"/>
      <c r="E191" s="31"/>
      <c r="F191" s="31"/>
      <c r="G191" s="4">
        <f>G190+G189</f>
        <v>0</v>
      </c>
    </row>
  </sheetData>
  <mergeCells count="19">
    <mergeCell ref="F3:F4"/>
    <mergeCell ref="G3:G4"/>
    <mergeCell ref="A25:G25"/>
    <mergeCell ref="A42:G42"/>
    <mergeCell ref="A47:G47"/>
    <mergeCell ref="A3:A4"/>
    <mergeCell ref="B3:B4"/>
    <mergeCell ref="C3:C4"/>
    <mergeCell ref="D3:D4"/>
    <mergeCell ref="E3:E4"/>
    <mergeCell ref="A189:F189"/>
    <mergeCell ref="A190:F190"/>
    <mergeCell ref="A191:F191"/>
    <mergeCell ref="A187:G187"/>
    <mergeCell ref="A5:G5"/>
    <mergeCell ref="A73:G73"/>
    <mergeCell ref="A95:G95"/>
    <mergeCell ref="A109:G109"/>
    <mergeCell ref="A169:G169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E111-D906-4FD6-8C3F-0356A64DB6A1}">
  <sheetPr>
    <pageSetUpPr fitToPage="1"/>
  </sheetPr>
  <dimension ref="A1:B13"/>
  <sheetViews>
    <sheetView zoomScale="115" zoomScaleNormal="115" workbookViewId="0">
      <selection activeCell="B11" sqref="B11"/>
    </sheetView>
  </sheetViews>
  <sheetFormatPr defaultRowHeight="14.5" x14ac:dyDescent="0.35"/>
  <cols>
    <col min="1" max="1" width="78.7265625" customWidth="1"/>
    <col min="2" max="2" width="24.81640625" customWidth="1"/>
  </cols>
  <sheetData>
    <row r="1" spans="1:2" ht="15.5" x14ac:dyDescent="0.35">
      <c r="A1" s="2" t="s">
        <v>153</v>
      </c>
    </row>
    <row r="2" spans="1:2" ht="15.5" x14ac:dyDescent="0.35">
      <c r="A2" s="12" t="s">
        <v>162</v>
      </c>
      <c r="B2" s="11"/>
    </row>
    <row r="3" spans="1:2" ht="18" customHeight="1" x14ac:dyDescent="0.35">
      <c r="A3" s="7" t="s">
        <v>163</v>
      </c>
      <c r="B3" s="8" t="s">
        <v>146</v>
      </c>
    </row>
    <row r="4" spans="1:2" ht="18" customHeight="1" x14ac:dyDescent="0.35">
      <c r="A4" s="9" t="s">
        <v>5</v>
      </c>
      <c r="B4" s="13">
        <f>SUM('Detailed Financial Proposal'!G6:G24)</f>
        <v>0</v>
      </c>
    </row>
    <row r="5" spans="1:2" ht="18" customHeight="1" x14ac:dyDescent="0.35">
      <c r="A5" s="9" t="s">
        <v>23</v>
      </c>
      <c r="B5" s="13">
        <f>SUM('Detailed Financial Proposal'!G26:G41)</f>
        <v>0</v>
      </c>
    </row>
    <row r="6" spans="1:2" ht="18" customHeight="1" x14ac:dyDescent="0.35">
      <c r="A6" s="9" t="s">
        <v>35</v>
      </c>
      <c r="B6" s="13">
        <f>SUM('Detailed Financial Proposal'!G43:G46)</f>
        <v>0</v>
      </c>
    </row>
    <row r="7" spans="1:2" ht="18" customHeight="1" x14ac:dyDescent="0.35">
      <c r="A7" s="9" t="s">
        <v>40</v>
      </c>
      <c r="B7" s="13">
        <f>SUM('Detailed Financial Proposal'!G48:G72)</f>
        <v>0</v>
      </c>
    </row>
    <row r="8" spans="1:2" ht="18" customHeight="1" x14ac:dyDescent="0.35">
      <c r="A8" s="9" t="s">
        <v>61</v>
      </c>
      <c r="B8" s="13">
        <f>SUM('Detailed Financial Proposal'!G74:G94)</f>
        <v>0</v>
      </c>
    </row>
    <row r="9" spans="1:2" ht="18" customHeight="1" x14ac:dyDescent="0.35">
      <c r="A9" s="9" t="s">
        <v>67</v>
      </c>
      <c r="B9" s="13">
        <f>SUM('Detailed Financial Proposal'!G96:G108)</f>
        <v>0</v>
      </c>
    </row>
    <row r="10" spans="1:2" ht="18" customHeight="1" x14ac:dyDescent="0.35">
      <c r="A10" s="9" t="s">
        <v>77</v>
      </c>
      <c r="B10" s="13">
        <f>SUM('Detailed Financial Proposal'!G110:G168)</f>
        <v>0</v>
      </c>
    </row>
    <row r="11" spans="1:2" ht="18" customHeight="1" x14ac:dyDescent="0.35">
      <c r="A11" s="9" t="s">
        <v>139</v>
      </c>
      <c r="B11" s="13">
        <f>SUM('Detailed Financial Proposal'!G170:G186)</f>
        <v>0</v>
      </c>
    </row>
    <row r="12" spans="1:2" ht="18" customHeight="1" x14ac:dyDescent="0.35">
      <c r="A12" s="9" t="s">
        <v>149</v>
      </c>
      <c r="B12" s="13">
        <f>'Detailed Financial Proposal'!G188</f>
        <v>0</v>
      </c>
    </row>
    <row r="13" spans="1:2" s="6" customFormat="1" ht="18" customHeight="1" x14ac:dyDescent="0.35">
      <c r="A13" s="10" t="s">
        <v>154</v>
      </c>
      <c r="B13" s="14">
        <f>SUM(B4:B12)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 Financial Proposal</vt:lpstr>
      <vt:lpstr>Summary Financials</vt:lpstr>
      <vt:lpstr>'Detailed Financial Proposal'!Print_Titles</vt:lpstr>
      <vt:lpstr>'Summary Financials'!Print_Titles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Heilala Erenavula</cp:lastModifiedBy>
  <cp:lastPrinted>2022-11-25T01:05:42Z</cp:lastPrinted>
  <dcterms:created xsi:type="dcterms:W3CDTF">2022-10-31T00:26:54Z</dcterms:created>
  <dcterms:modified xsi:type="dcterms:W3CDTF">2022-12-21T02:31:29Z</dcterms:modified>
</cp:coreProperties>
</file>